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mraspa\Documents\Melissa\ECO\ECO3\TA and dissemination\Data analysis\"/>
    </mc:Choice>
  </mc:AlternateContent>
  <bookViews>
    <workbookView xWindow="0" yWindow="0" windowWidth="25200" windowHeight="11970" tabRatio="622"/>
  </bookViews>
  <sheets>
    <sheet name="Description of Calculator" sheetId="14" r:id="rId1"/>
    <sheet name="State Current to Previous Year" sheetId="2" r:id="rId2"/>
    <sheet name="Local to State comparison " sheetId="12" r:id="rId3"/>
  </sheets>
  <definedNames>
    <definedName name="_xlnm.Print_Area" localSheetId="0">'Description of Calculator'!$B$2:$B$29</definedName>
    <definedName name="_xlnm.Print_Titles" localSheetId="2">'Local to State comparison '!$A:$B,'Local to State comparison '!$10:$11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21" i="12" l="1"/>
  <c r="G21" i="12" s="1"/>
  <c r="F29" i="12"/>
  <c r="F37" i="12"/>
  <c r="F41" i="12"/>
  <c r="G41" i="12" s="1"/>
  <c r="F45" i="12"/>
  <c r="G45" i="12" s="1"/>
  <c r="F49" i="12"/>
  <c r="G49" i="12" s="1"/>
  <c r="F53" i="12"/>
  <c r="G53" i="12" s="1"/>
  <c r="F69" i="12"/>
  <c r="L14" i="2"/>
  <c r="K14" i="2"/>
  <c r="J14" i="2"/>
  <c r="O14" i="2"/>
  <c r="P14" i="2"/>
  <c r="Q14" i="2"/>
  <c r="R14" i="2" s="1"/>
  <c r="V14" i="2" s="1"/>
  <c r="U14" i="2"/>
  <c r="T14" i="2"/>
  <c r="S14" i="2"/>
  <c r="L15" i="2"/>
  <c r="K15" i="2"/>
  <c r="J15" i="2"/>
  <c r="O15" i="2"/>
  <c r="P15" i="2"/>
  <c r="Q15" i="2"/>
  <c r="R15" i="2"/>
  <c r="U15" i="2"/>
  <c r="T15" i="2"/>
  <c r="S15" i="2"/>
  <c r="V15" i="2"/>
  <c r="L16" i="2"/>
  <c r="K16" i="2"/>
  <c r="J16" i="2"/>
  <c r="O16" i="2"/>
  <c r="Q16" i="2" s="1"/>
  <c r="R16" i="2" s="1"/>
  <c r="V16" i="2" s="1"/>
  <c r="P16" i="2"/>
  <c r="U16" i="2"/>
  <c r="T16" i="2"/>
  <c r="S16" i="2"/>
  <c r="L70" i="12"/>
  <c r="M70" i="12"/>
  <c r="K70" i="12"/>
  <c r="L69" i="12"/>
  <c r="K69" i="12"/>
  <c r="L68" i="12"/>
  <c r="K68" i="12"/>
  <c r="L67" i="12"/>
  <c r="M67" i="12"/>
  <c r="K67" i="12"/>
  <c r="L66" i="12"/>
  <c r="K66" i="12"/>
  <c r="M66" i="12"/>
  <c r="L65" i="12"/>
  <c r="K65" i="12"/>
  <c r="L64" i="12"/>
  <c r="K64" i="12"/>
  <c r="L63" i="12"/>
  <c r="M63" i="12"/>
  <c r="K63" i="12"/>
  <c r="L62" i="12"/>
  <c r="K62" i="12"/>
  <c r="M62" i="12"/>
  <c r="L61" i="12"/>
  <c r="K61" i="12"/>
  <c r="L60" i="12"/>
  <c r="K60" i="12"/>
  <c r="L59" i="12"/>
  <c r="M59" i="12"/>
  <c r="K59" i="12"/>
  <c r="L58" i="12"/>
  <c r="K58" i="12"/>
  <c r="M58" i="12"/>
  <c r="L57" i="12"/>
  <c r="K57" i="12"/>
  <c r="L56" i="12"/>
  <c r="K56" i="12"/>
  <c r="L55" i="12"/>
  <c r="M55" i="12"/>
  <c r="K55" i="12"/>
  <c r="L54" i="12"/>
  <c r="K54" i="12"/>
  <c r="M54" i="12"/>
  <c r="L53" i="12"/>
  <c r="K53" i="12"/>
  <c r="L52" i="12"/>
  <c r="K52" i="12"/>
  <c r="L51" i="12"/>
  <c r="M51" i="12"/>
  <c r="K51" i="12"/>
  <c r="L50" i="12"/>
  <c r="K50" i="12"/>
  <c r="M50" i="12"/>
  <c r="L49" i="12"/>
  <c r="K49" i="12"/>
  <c r="L48" i="12"/>
  <c r="K48" i="12"/>
  <c r="L47" i="12"/>
  <c r="M47" i="12"/>
  <c r="K47" i="12"/>
  <c r="L46" i="12"/>
  <c r="K46" i="12"/>
  <c r="M46" i="12"/>
  <c r="L45" i="12"/>
  <c r="K45" i="12"/>
  <c r="L44" i="12"/>
  <c r="K44" i="12"/>
  <c r="L43" i="12"/>
  <c r="M43" i="12"/>
  <c r="K43" i="12"/>
  <c r="L42" i="12"/>
  <c r="K42" i="12"/>
  <c r="L41" i="12"/>
  <c r="K41" i="12"/>
  <c r="L40" i="12"/>
  <c r="M40" i="12"/>
  <c r="K40" i="12"/>
  <c r="L39" i="12"/>
  <c r="K39" i="12"/>
  <c r="M39" i="12"/>
  <c r="L38" i="12"/>
  <c r="K38" i="12"/>
  <c r="L37" i="12"/>
  <c r="K37" i="12"/>
  <c r="L36" i="12"/>
  <c r="M36" i="12"/>
  <c r="K36" i="12"/>
  <c r="L35" i="12"/>
  <c r="K35" i="12"/>
  <c r="M35" i="12"/>
  <c r="L34" i="12"/>
  <c r="K34" i="12"/>
  <c r="L33" i="12"/>
  <c r="K33" i="12"/>
  <c r="L32" i="12"/>
  <c r="M32" i="12"/>
  <c r="K32" i="12"/>
  <c r="L31" i="12"/>
  <c r="K31" i="12"/>
  <c r="M31" i="12"/>
  <c r="L30" i="12"/>
  <c r="K30" i="12"/>
  <c r="M68" i="12"/>
  <c r="M69" i="12"/>
  <c r="M64" i="12"/>
  <c r="M65" i="12"/>
  <c r="M60" i="12"/>
  <c r="M61" i="12"/>
  <c r="M56" i="12"/>
  <c r="M57" i="12"/>
  <c r="M52" i="12"/>
  <c r="M53" i="12"/>
  <c r="M48" i="12"/>
  <c r="M49" i="12"/>
  <c r="M44" i="12"/>
  <c r="M45" i="12"/>
  <c r="M42" i="12"/>
  <c r="M37" i="12"/>
  <c r="M38" i="12"/>
  <c r="M33" i="12"/>
  <c r="M34" i="12"/>
  <c r="M30" i="12"/>
  <c r="M41" i="12"/>
  <c r="AK14" i="12"/>
  <c r="AK15" i="12"/>
  <c r="AK16" i="12"/>
  <c r="AK17" i="12"/>
  <c r="AK18" i="12"/>
  <c r="AK19" i="12"/>
  <c r="AK20" i="12"/>
  <c r="AK21" i="12"/>
  <c r="AK22" i="12"/>
  <c r="AK23" i="12"/>
  <c r="AK24" i="12"/>
  <c r="AK25" i="12"/>
  <c r="AK26" i="12"/>
  <c r="AK27" i="12"/>
  <c r="AK28" i="12"/>
  <c r="AK29" i="12"/>
  <c r="AK30" i="12"/>
  <c r="AK31" i="12"/>
  <c r="AK32" i="12"/>
  <c r="AK33" i="12"/>
  <c r="AK34" i="12"/>
  <c r="AK36" i="12"/>
  <c r="AK37" i="12"/>
  <c r="AK38" i="12"/>
  <c r="AK39" i="12"/>
  <c r="AK40" i="12"/>
  <c r="AK41" i="12"/>
  <c r="AK42" i="12"/>
  <c r="AK43" i="12"/>
  <c r="AK44" i="12"/>
  <c r="AK45" i="12"/>
  <c r="AK46" i="12"/>
  <c r="AK47" i="12"/>
  <c r="AK48" i="12"/>
  <c r="AK49" i="12"/>
  <c r="AK13" i="12"/>
  <c r="AK12" i="12"/>
  <c r="Y14" i="12"/>
  <c r="Y15" i="12"/>
  <c r="Y16" i="12"/>
  <c r="Y17" i="12"/>
  <c r="Y18" i="12"/>
  <c r="Y19" i="12"/>
  <c r="Y20" i="12"/>
  <c r="Y21" i="12"/>
  <c r="Y22" i="12"/>
  <c r="Y23" i="12"/>
  <c r="Y24" i="12"/>
  <c r="Y25" i="12"/>
  <c r="Y26" i="12"/>
  <c r="Y27" i="12"/>
  <c r="Y28" i="12"/>
  <c r="Y29" i="12"/>
  <c r="Y30" i="12"/>
  <c r="Y31" i="12"/>
  <c r="Y32" i="12"/>
  <c r="Y33" i="12"/>
  <c r="Y34" i="12"/>
  <c r="Y36" i="12"/>
  <c r="Y37" i="12"/>
  <c r="Y38" i="12"/>
  <c r="Y39" i="12"/>
  <c r="Y40" i="12"/>
  <c r="Y41" i="12"/>
  <c r="Y42" i="12"/>
  <c r="Y43" i="12"/>
  <c r="Y44" i="12"/>
  <c r="Y45" i="12"/>
  <c r="Y46" i="12"/>
  <c r="Y47" i="12"/>
  <c r="Y48" i="12"/>
  <c r="Y49" i="12"/>
  <c r="Y13" i="12"/>
  <c r="Y12" i="12"/>
  <c r="AB10" i="12"/>
  <c r="AA10" i="12"/>
  <c r="P10" i="12"/>
  <c r="O10" i="12"/>
  <c r="D10" i="12"/>
  <c r="C10" i="12"/>
  <c r="AI13" i="12"/>
  <c r="AJ13" i="12"/>
  <c r="AI14" i="12"/>
  <c r="AJ14" i="12"/>
  <c r="AI15" i="12"/>
  <c r="AJ15" i="12"/>
  <c r="AI16" i="12"/>
  <c r="AJ16" i="12"/>
  <c r="AI17" i="12"/>
  <c r="AJ17" i="12"/>
  <c r="AI18" i="12"/>
  <c r="AJ18" i="12"/>
  <c r="AI19" i="12"/>
  <c r="AJ19" i="12"/>
  <c r="AI20" i="12"/>
  <c r="AJ20" i="12"/>
  <c r="AI21" i="12"/>
  <c r="AJ21" i="12"/>
  <c r="AI22" i="12"/>
  <c r="AJ22" i="12"/>
  <c r="AI23" i="12"/>
  <c r="AJ23" i="12"/>
  <c r="AI24" i="12"/>
  <c r="AJ24" i="12"/>
  <c r="AI25" i="12"/>
  <c r="AJ25" i="12"/>
  <c r="AI26" i="12"/>
  <c r="AJ26" i="12"/>
  <c r="AI27" i="12"/>
  <c r="AJ27" i="12"/>
  <c r="AI28" i="12"/>
  <c r="AJ28" i="12"/>
  <c r="AI29" i="12"/>
  <c r="AJ29" i="12"/>
  <c r="AI30" i="12"/>
  <c r="AJ30" i="12"/>
  <c r="AI31" i="12"/>
  <c r="AJ31" i="12"/>
  <c r="AI32" i="12"/>
  <c r="AJ32" i="12"/>
  <c r="AI33" i="12"/>
  <c r="AJ33" i="12"/>
  <c r="AI34" i="12"/>
  <c r="AJ34" i="12"/>
  <c r="AI35" i="12"/>
  <c r="AJ35" i="12"/>
  <c r="AK35" i="12"/>
  <c r="AI36" i="12"/>
  <c r="AJ36" i="12"/>
  <c r="AI37" i="12"/>
  <c r="AJ37" i="12"/>
  <c r="AI38" i="12"/>
  <c r="AJ38" i="12"/>
  <c r="AI39" i="12"/>
  <c r="AJ39" i="12"/>
  <c r="AI40" i="12"/>
  <c r="AJ40" i="12"/>
  <c r="AI41" i="12"/>
  <c r="AJ41" i="12"/>
  <c r="AI42" i="12"/>
  <c r="AJ42" i="12"/>
  <c r="AI43" i="12"/>
  <c r="AJ43" i="12"/>
  <c r="AI44" i="12"/>
  <c r="AJ44" i="12"/>
  <c r="AI45" i="12"/>
  <c r="AJ45" i="12"/>
  <c r="AI46" i="12"/>
  <c r="AJ46" i="12"/>
  <c r="AI47" i="12"/>
  <c r="AJ47" i="12"/>
  <c r="AI48" i="12"/>
  <c r="AJ48" i="12"/>
  <c r="AI49" i="12"/>
  <c r="AJ49" i="12"/>
  <c r="AI50" i="12"/>
  <c r="AJ50" i="12"/>
  <c r="AK50" i="12"/>
  <c r="AI51" i="12"/>
  <c r="AJ51" i="12"/>
  <c r="AK51" i="12"/>
  <c r="AI52" i="12"/>
  <c r="AJ52" i="12"/>
  <c r="AK52" i="12"/>
  <c r="AI53" i="12"/>
  <c r="AJ53" i="12"/>
  <c r="AK53" i="12"/>
  <c r="AI54" i="12"/>
  <c r="AJ54" i="12"/>
  <c r="AK54" i="12"/>
  <c r="AI55" i="12"/>
  <c r="AJ55" i="12"/>
  <c r="AK55" i="12"/>
  <c r="AI56" i="12"/>
  <c r="AJ56" i="12"/>
  <c r="AK56" i="12"/>
  <c r="AI57" i="12"/>
  <c r="AJ57" i="12"/>
  <c r="AK57" i="12"/>
  <c r="AI58" i="12"/>
  <c r="AJ58" i="12"/>
  <c r="AK58" i="12"/>
  <c r="AI59" i="12"/>
  <c r="AJ59" i="12"/>
  <c r="AK59" i="12"/>
  <c r="AI60" i="12"/>
  <c r="AJ60" i="12"/>
  <c r="AK60" i="12"/>
  <c r="AI61" i="12"/>
  <c r="AJ61" i="12"/>
  <c r="AK61" i="12"/>
  <c r="AI62" i="12"/>
  <c r="AJ62" i="12"/>
  <c r="AK62" i="12"/>
  <c r="AI63" i="12"/>
  <c r="AJ63" i="12"/>
  <c r="AK63" i="12"/>
  <c r="AI64" i="12"/>
  <c r="AJ64" i="12"/>
  <c r="AK64" i="12"/>
  <c r="AI65" i="12"/>
  <c r="AJ65" i="12"/>
  <c r="AK65" i="12"/>
  <c r="AI66" i="12"/>
  <c r="AJ66" i="12"/>
  <c r="AK66" i="12"/>
  <c r="AI67" i="12"/>
  <c r="AJ67" i="12"/>
  <c r="AK67" i="12"/>
  <c r="AI68" i="12"/>
  <c r="AJ68" i="12"/>
  <c r="AK68" i="12"/>
  <c r="AI69" i="12"/>
  <c r="AJ69" i="12"/>
  <c r="AK69" i="12"/>
  <c r="AI70" i="12"/>
  <c r="AJ70" i="12"/>
  <c r="AK70" i="12"/>
  <c r="AJ12" i="12"/>
  <c r="AI12" i="12"/>
  <c r="W13" i="12"/>
  <c r="X13" i="12"/>
  <c r="W14" i="12"/>
  <c r="X14" i="12"/>
  <c r="W15" i="12"/>
  <c r="X15" i="12"/>
  <c r="W16" i="12"/>
  <c r="X16" i="12"/>
  <c r="W17" i="12"/>
  <c r="X17" i="12"/>
  <c r="W18" i="12"/>
  <c r="X18" i="12"/>
  <c r="W19" i="12"/>
  <c r="X19" i="12"/>
  <c r="W20" i="12"/>
  <c r="X20" i="12"/>
  <c r="W21" i="12"/>
  <c r="X21" i="12"/>
  <c r="W22" i="12"/>
  <c r="X22" i="12"/>
  <c r="W23" i="12"/>
  <c r="X23" i="12"/>
  <c r="W24" i="12"/>
  <c r="X24" i="12"/>
  <c r="W25" i="12"/>
  <c r="X25" i="12"/>
  <c r="W26" i="12"/>
  <c r="X26" i="12"/>
  <c r="W27" i="12"/>
  <c r="X27" i="12"/>
  <c r="W28" i="12"/>
  <c r="X28" i="12"/>
  <c r="W29" i="12"/>
  <c r="X29" i="12"/>
  <c r="W30" i="12"/>
  <c r="X30" i="12"/>
  <c r="W31" i="12"/>
  <c r="X31" i="12"/>
  <c r="W32" i="12"/>
  <c r="X32" i="12"/>
  <c r="W33" i="12"/>
  <c r="X33" i="12"/>
  <c r="W34" i="12"/>
  <c r="X34" i="12"/>
  <c r="W35" i="12"/>
  <c r="X35" i="12"/>
  <c r="Y35" i="12"/>
  <c r="W36" i="12"/>
  <c r="X36" i="12"/>
  <c r="W37" i="12"/>
  <c r="X37" i="12"/>
  <c r="W38" i="12"/>
  <c r="X38" i="12"/>
  <c r="W39" i="12"/>
  <c r="X39" i="12"/>
  <c r="W40" i="12"/>
  <c r="X40" i="12"/>
  <c r="W41" i="12"/>
  <c r="X41" i="12"/>
  <c r="W42" i="12"/>
  <c r="X42" i="12"/>
  <c r="W43" i="12"/>
  <c r="X43" i="12"/>
  <c r="W44" i="12"/>
  <c r="X44" i="12"/>
  <c r="W45" i="12"/>
  <c r="X45" i="12"/>
  <c r="W46" i="12"/>
  <c r="X46" i="12"/>
  <c r="W47" i="12"/>
  <c r="X47" i="12"/>
  <c r="W48" i="12"/>
  <c r="X48" i="12"/>
  <c r="W49" i="12"/>
  <c r="X49" i="12"/>
  <c r="W50" i="12"/>
  <c r="X50" i="12"/>
  <c r="Y50" i="12"/>
  <c r="W51" i="12"/>
  <c r="X51" i="12"/>
  <c r="Y51" i="12"/>
  <c r="W52" i="12"/>
  <c r="X52" i="12"/>
  <c r="Y52" i="12"/>
  <c r="W53" i="12"/>
  <c r="X53" i="12"/>
  <c r="Y53" i="12"/>
  <c r="W54" i="12"/>
  <c r="X54" i="12"/>
  <c r="Y54" i="12"/>
  <c r="W55" i="12"/>
  <c r="X55" i="12"/>
  <c r="Y55" i="12"/>
  <c r="W56" i="12"/>
  <c r="X56" i="12"/>
  <c r="Y56" i="12"/>
  <c r="W57" i="12"/>
  <c r="X57" i="12"/>
  <c r="Y57" i="12"/>
  <c r="W58" i="12"/>
  <c r="X58" i="12"/>
  <c r="Y58" i="12"/>
  <c r="W59" i="12"/>
  <c r="X59" i="12"/>
  <c r="Y59" i="12"/>
  <c r="W60" i="12"/>
  <c r="X60" i="12"/>
  <c r="Y60" i="12"/>
  <c r="W61" i="12"/>
  <c r="X61" i="12"/>
  <c r="Y61" i="12"/>
  <c r="W62" i="12"/>
  <c r="X62" i="12"/>
  <c r="Y62" i="12"/>
  <c r="W63" i="12"/>
  <c r="X63" i="12"/>
  <c r="Y63" i="12"/>
  <c r="W64" i="12"/>
  <c r="X64" i="12"/>
  <c r="Y64" i="12"/>
  <c r="W65" i="12"/>
  <c r="X65" i="12"/>
  <c r="Y65" i="12"/>
  <c r="W66" i="12"/>
  <c r="X66" i="12"/>
  <c r="Y66" i="12"/>
  <c r="W67" i="12"/>
  <c r="X67" i="12"/>
  <c r="Y67" i="12"/>
  <c r="W68" i="12"/>
  <c r="X68" i="12"/>
  <c r="Y68" i="12"/>
  <c r="W69" i="12"/>
  <c r="X69" i="12"/>
  <c r="Y69" i="12"/>
  <c r="W70" i="12"/>
  <c r="X70" i="12"/>
  <c r="Y70" i="12"/>
  <c r="X12" i="12"/>
  <c r="W12" i="12"/>
  <c r="Q12" i="12"/>
  <c r="R12" i="12"/>
  <c r="T12" i="12" s="1"/>
  <c r="AC12" i="12"/>
  <c r="AD12" i="12" s="1"/>
  <c r="AF12" i="12" s="1"/>
  <c r="L13" i="12"/>
  <c r="M13" i="12"/>
  <c r="K13" i="12"/>
  <c r="L14" i="12"/>
  <c r="M14" i="12"/>
  <c r="K14" i="12"/>
  <c r="L15" i="12"/>
  <c r="M15" i="12"/>
  <c r="K15" i="12"/>
  <c r="L16" i="12"/>
  <c r="K16" i="12"/>
  <c r="L17" i="12"/>
  <c r="K17" i="12"/>
  <c r="L18" i="12"/>
  <c r="K18" i="12"/>
  <c r="L19" i="12"/>
  <c r="K19" i="12"/>
  <c r="L20" i="12"/>
  <c r="M20" i="12"/>
  <c r="K20" i="12"/>
  <c r="L21" i="12"/>
  <c r="M21" i="12"/>
  <c r="K21" i="12"/>
  <c r="L22" i="12"/>
  <c r="M22" i="12"/>
  <c r="K22" i="12"/>
  <c r="L23" i="12"/>
  <c r="M23" i="12"/>
  <c r="K23" i="12"/>
  <c r="L24" i="12"/>
  <c r="M24" i="12"/>
  <c r="K24" i="12"/>
  <c r="L25" i="12"/>
  <c r="M25" i="12"/>
  <c r="K25" i="12"/>
  <c r="L26" i="12"/>
  <c r="M26" i="12"/>
  <c r="K26" i="12"/>
  <c r="L27" i="12"/>
  <c r="M27" i="12"/>
  <c r="K27" i="12"/>
  <c r="L28" i="12"/>
  <c r="M28" i="12"/>
  <c r="K28" i="12"/>
  <c r="L29" i="12"/>
  <c r="M29" i="12"/>
  <c r="K29" i="12"/>
  <c r="L12" i="12"/>
  <c r="K12" i="12"/>
  <c r="E12" i="12"/>
  <c r="F12" i="12" s="1"/>
  <c r="G12" i="12" s="1"/>
  <c r="E13" i="12"/>
  <c r="F13" i="12" s="1"/>
  <c r="G13" i="12" s="1"/>
  <c r="Q13" i="12"/>
  <c r="R13" i="12"/>
  <c r="S13" i="12"/>
  <c r="AC13" i="12"/>
  <c r="AD13" i="12" s="1"/>
  <c r="AE13" i="12" s="1"/>
  <c r="E14" i="12"/>
  <c r="F14" i="12" s="1"/>
  <c r="G14" i="12" s="1"/>
  <c r="Q14" i="12"/>
  <c r="R14" i="12"/>
  <c r="S14" i="12"/>
  <c r="AC14" i="12"/>
  <c r="AD14" i="12" s="1"/>
  <c r="AE14" i="12" s="1"/>
  <c r="E15" i="12"/>
  <c r="F15" i="12" s="1"/>
  <c r="G15" i="12" s="1"/>
  <c r="Q15" i="12"/>
  <c r="R15" i="12"/>
  <c r="S15" i="12"/>
  <c r="AC15" i="12"/>
  <c r="AD15" i="12" s="1"/>
  <c r="AE15" i="12" s="1"/>
  <c r="E16" i="12"/>
  <c r="F16" i="12" s="1"/>
  <c r="G16" i="12" s="1"/>
  <c r="Q16" i="12"/>
  <c r="R16" i="12"/>
  <c r="S16" i="12"/>
  <c r="U16" i="12" s="1"/>
  <c r="V16" i="12" s="1"/>
  <c r="AC16" i="12"/>
  <c r="AD16" i="12" s="1"/>
  <c r="AE16" i="12" s="1"/>
  <c r="E17" i="12"/>
  <c r="F17" i="12" s="1"/>
  <c r="G17" i="12" s="1"/>
  <c r="Q17" i="12"/>
  <c r="R17" i="12"/>
  <c r="S17" i="12"/>
  <c r="AC17" i="12"/>
  <c r="AD17" i="12" s="1"/>
  <c r="AE17" i="12" s="1"/>
  <c r="E18" i="12"/>
  <c r="F18" i="12" s="1"/>
  <c r="G18" i="12" s="1"/>
  <c r="Q18" i="12"/>
  <c r="R18" i="12"/>
  <c r="S18" i="12"/>
  <c r="AC18" i="12"/>
  <c r="AD18" i="12" s="1"/>
  <c r="AE18" i="12" s="1"/>
  <c r="E19" i="12"/>
  <c r="F19" i="12" s="1"/>
  <c r="G19" i="12" s="1"/>
  <c r="Q19" i="12"/>
  <c r="R19" i="12"/>
  <c r="S19" i="12"/>
  <c r="AC19" i="12"/>
  <c r="AD19" i="12" s="1"/>
  <c r="AE19" i="12" s="1"/>
  <c r="E20" i="12"/>
  <c r="F20" i="12" s="1"/>
  <c r="G20" i="12" s="1"/>
  <c r="Q20" i="12"/>
  <c r="R20" i="12"/>
  <c r="S20" i="12"/>
  <c r="U20" i="12" s="1"/>
  <c r="V20" i="12" s="1"/>
  <c r="AC20" i="12"/>
  <c r="AD20" i="12" s="1"/>
  <c r="AE20" i="12" s="1"/>
  <c r="E21" i="12"/>
  <c r="Q21" i="12"/>
  <c r="R21" i="12"/>
  <c r="S21" i="12"/>
  <c r="AC21" i="12"/>
  <c r="AD21" i="12" s="1"/>
  <c r="AE21" i="12" s="1"/>
  <c r="E22" i="12"/>
  <c r="F22" i="12" s="1"/>
  <c r="G22" i="12" s="1"/>
  <c r="Q22" i="12"/>
  <c r="R22" i="12"/>
  <c r="S22" i="12"/>
  <c r="AC22" i="12"/>
  <c r="AD22" i="12" s="1"/>
  <c r="AE22" i="12" s="1"/>
  <c r="E23" i="12"/>
  <c r="F23" i="12" s="1"/>
  <c r="G23" i="12" s="1"/>
  <c r="Q23" i="12"/>
  <c r="R23" i="12"/>
  <c r="S23" i="12"/>
  <c r="AC23" i="12"/>
  <c r="AD23" i="12" s="1"/>
  <c r="AE23" i="12" s="1"/>
  <c r="E24" i="12"/>
  <c r="F24" i="12" s="1"/>
  <c r="G24" i="12" s="1"/>
  <c r="Q24" i="12"/>
  <c r="R24" i="12"/>
  <c r="S24" i="12"/>
  <c r="U24" i="12" s="1"/>
  <c r="V24" i="12" s="1"/>
  <c r="AC24" i="12"/>
  <c r="AD24" i="12" s="1"/>
  <c r="AE24" i="12" s="1"/>
  <c r="E25" i="12"/>
  <c r="F25" i="12" s="1"/>
  <c r="Q25" i="12"/>
  <c r="R25" i="12"/>
  <c r="S25" i="12"/>
  <c r="AC25" i="12"/>
  <c r="AD25" i="12" s="1"/>
  <c r="AE25" i="12" s="1"/>
  <c r="E26" i="12"/>
  <c r="F26" i="12" s="1"/>
  <c r="G26" i="12" s="1"/>
  <c r="Q26" i="12"/>
  <c r="R26" i="12"/>
  <c r="S26" i="12"/>
  <c r="AC26" i="12"/>
  <c r="AD26" i="12" s="1"/>
  <c r="E27" i="12"/>
  <c r="F27" i="12" s="1"/>
  <c r="H27" i="12" s="1"/>
  <c r="Q27" i="12"/>
  <c r="R27" i="12" s="1"/>
  <c r="AC27" i="12"/>
  <c r="AD27" i="12"/>
  <c r="AF27" i="12" s="1"/>
  <c r="E28" i="12"/>
  <c r="F28" i="12" s="1"/>
  <c r="G28" i="12" s="1"/>
  <c r="Q28" i="12"/>
  <c r="R28" i="12"/>
  <c r="AC28" i="12"/>
  <c r="AD28" i="12" s="1"/>
  <c r="AF28" i="12" s="1"/>
  <c r="E29" i="12"/>
  <c r="G29" i="12"/>
  <c r="Q29" i="12"/>
  <c r="R29" i="12" s="1"/>
  <c r="AC29" i="12"/>
  <c r="AD29" i="12"/>
  <c r="AF29" i="12" s="1"/>
  <c r="E30" i="12"/>
  <c r="F30" i="12" s="1"/>
  <c r="G30" i="12" s="1"/>
  <c r="Q30" i="12"/>
  <c r="R30" i="12"/>
  <c r="AC30" i="12"/>
  <c r="AD30" i="12" s="1"/>
  <c r="AF30" i="12" s="1"/>
  <c r="E31" i="12"/>
  <c r="F31" i="12" s="1"/>
  <c r="G31" i="12" s="1"/>
  <c r="Q31" i="12"/>
  <c r="R31" i="12"/>
  <c r="S31" i="12" s="1"/>
  <c r="AC31" i="12"/>
  <c r="AD31" i="12" s="1"/>
  <c r="AF31" i="12" s="1"/>
  <c r="E32" i="12"/>
  <c r="F32" i="12" s="1"/>
  <c r="G32" i="12" s="1"/>
  <c r="Q32" i="12"/>
  <c r="R32" i="12" s="1"/>
  <c r="AC32" i="12"/>
  <c r="AD32" i="12"/>
  <c r="E33" i="12"/>
  <c r="F33" i="12" s="1"/>
  <c r="G33" i="12" s="1"/>
  <c r="Q33" i="12"/>
  <c r="R33" i="12" s="1"/>
  <c r="AC33" i="12"/>
  <c r="AD33" i="12"/>
  <c r="AF33" i="12" s="1"/>
  <c r="E34" i="12"/>
  <c r="F34" i="12" s="1"/>
  <c r="H34" i="12" s="1"/>
  <c r="Q34" i="12"/>
  <c r="R34" i="12"/>
  <c r="AC34" i="12"/>
  <c r="AD34" i="12" s="1"/>
  <c r="AF34" i="12" s="1"/>
  <c r="E36" i="12"/>
  <c r="F36" i="12" s="1"/>
  <c r="G36" i="12" s="1"/>
  <c r="Q36" i="12"/>
  <c r="R36" i="12"/>
  <c r="S36" i="12" s="1"/>
  <c r="AC36" i="12"/>
  <c r="AD36" i="12" s="1"/>
  <c r="AF36" i="12" s="1"/>
  <c r="E37" i="12"/>
  <c r="Q37" i="12"/>
  <c r="R37" i="12" s="1"/>
  <c r="AC37" i="12"/>
  <c r="AD37" i="12"/>
  <c r="E38" i="12"/>
  <c r="F38" i="12" s="1"/>
  <c r="G38" i="12" s="1"/>
  <c r="Q38" i="12"/>
  <c r="R38" i="12" s="1"/>
  <c r="AC38" i="12"/>
  <c r="AD38" i="12"/>
  <c r="AF38" i="12" s="1"/>
  <c r="E39" i="12"/>
  <c r="F39" i="12" s="1"/>
  <c r="G39" i="12" s="1"/>
  <c r="Q39" i="12"/>
  <c r="R39" i="12"/>
  <c r="AC39" i="12"/>
  <c r="AD39" i="12" s="1"/>
  <c r="AF39" i="12" s="1"/>
  <c r="E40" i="12"/>
  <c r="F40" i="12" s="1"/>
  <c r="G40" i="12" s="1"/>
  <c r="Q40" i="12"/>
  <c r="R40" i="12"/>
  <c r="S40" i="12" s="1"/>
  <c r="AC40" i="12"/>
  <c r="AD40" i="12" s="1"/>
  <c r="AF40" i="12" s="1"/>
  <c r="E41" i="12"/>
  <c r="Q41" i="12"/>
  <c r="R41" i="12" s="1"/>
  <c r="AC41" i="12"/>
  <c r="AD41" i="12"/>
  <c r="E42" i="12"/>
  <c r="F42" i="12" s="1"/>
  <c r="G42" i="12" s="1"/>
  <c r="Q42" i="12"/>
  <c r="R42" i="12" s="1"/>
  <c r="AC42" i="12"/>
  <c r="AD42" i="12"/>
  <c r="AF42" i="12" s="1"/>
  <c r="E43" i="12"/>
  <c r="F43" i="12" s="1"/>
  <c r="H43" i="12" s="1"/>
  <c r="Q43" i="12"/>
  <c r="R43" i="12"/>
  <c r="AC43" i="12"/>
  <c r="AD43" i="12" s="1"/>
  <c r="AF43" i="12" s="1"/>
  <c r="E44" i="12"/>
  <c r="F44" i="12" s="1"/>
  <c r="G44" i="12" s="1"/>
  <c r="Q44" i="12"/>
  <c r="R44" i="12"/>
  <c r="S44" i="12" s="1"/>
  <c r="AC44" i="12"/>
  <c r="AD44" i="12" s="1"/>
  <c r="AF44" i="12" s="1"/>
  <c r="E45" i="12"/>
  <c r="Q45" i="12"/>
  <c r="R45" i="12" s="1"/>
  <c r="AC45" i="12"/>
  <c r="AD45" i="12"/>
  <c r="E46" i="12"/>
  <c r="F46" i="12" s="1"/>
  <c r="G46" i="12" s="1"/>
  <c r="Q46" i="12"/>
  <c r="R46" i="12"/>
  <c r="AC46" i="12"/>
  <c r="AD46" i="12"/>
  <c r="E47" i="12"/>
  <c r="F47" i="12" s="1"/>
  <c r="G47" i="12" s="1"/>
  <c r="Q47" i="12"/>
  <c r="R47" i="12"/>
  <c r="AC47" i="12"/>
  <c r="AD47" i="12" s="1"/>
  <c r="E48" i="12"/>
  <c r="F48" i="12" s="1"/>
  <c r="G48" i="12" s="1"/>
  <c r="Q48" i="12"/>
  <c r="R48" i="12"/>
  <c r="S48" i="12" s="1"/>
  <c r="AC48" i="12"/>
  <c r="AD48" i="12"/>
  <c r="E49" i="12"/>
  <c r="Q49" i="12"/>
  <c r="R49" i="12" s="1"/>
  <c r="S49" i="12" s="1"/>
  <c r="AC49" i="12"/>
  <c r="AD49" i="12"/>
  <c r="AC35" i="12"/>
  <c r="AD35" i="12" s="1"/>
  <c r="AE35" i="12" s="1"/>
  <c r="AC50" i="12"/>
  <c r="AD50" i="12"/>
  <c r="AC51" i="12"/>
  <c r="AD51" i="12"/>
  <c r="AE51" i="12"/>
  <c r="AC52" i="12"/>
  <c r="AD52" i="12" s="1"/>
  <c r="AE52" i="12" s="1"/>
  <c r="AC53" i="12"/>
  <c r="AD53" i="12"/>
  <c r="AE53" i="12"/>
  <c r="AC54" i="12"/>
  <c r="AD54" i="12"/>
  <c r="AC55" i="12"/>
  <c r="AD55" i="12"/>
  <c r="AC56" i="12"/>
  <c r="AD56" i="12"/>
  <c r="AC57" i="12"/>
  <c r="AD57" i="12" s="1"/>
  <c r="AC58" i="12"/>
  <c r="AD58" i="12"/>
  <c r="AE58" i="12" s="1"/>
  <c r="AC59" i="12"/>
  <c r="AD59" i="12"/>
  <c r="AE59" i="12" s="1"/>
  <c r="AG59" i="12" s="1"/>
  <c r="AH59" i="12" s="1"/>
  <c r="AC60" i="12"/>
  <c r="AD60" i="12" s="1"/>
  <c r="AE60" i="12" s="1"/>
  <c r="AC61" i="12"/>
  <c r="AD61" i="12"/>
  <c r="AE61" i="12" s="1"/>
  <c r="AC62" i="12"/>
  <c r="AD62" i="12" s="1"/>
  <c r="AE62" i="12" s="1"/>
  <c r="AC63" i="12"/>
  <c r="AD63" i="12"/>
  <c r="AE63" i="12" s="1"/>
  <c r="AC64" i="12"/>
  <c r="AD64" i="12" s="1"/>
  <c r="AE64" i="12" s="1"/>
  <c r="AC65" i="12"/>
  <c r="AD65" i="12"/>
  <c r="AE65" i="12" s="1"/>
  <c r="AC66" i="12"/>
  <c r="AD66" i="12" s="1"/>
  <c r="AE66" i="12"/>
  <c r="AG66" i="12" s="1"/>
  <c r="AH66" i="12" s="1"/>
  <c r="AC67" i="12"/>
  <c r="AD67" i="12"/>
  <c r="AE67" i="12" s="1"/>
  <c r="AC68" i="12"/>
  <c r="AD68" i="12" s="1"/>
  <c r="AE68" i="12" s="1"/>
  <c r="AC69" i="12"/>
  <c r="AD69" i="12"/>
  <c r="AE69" i="12" s="1"/>
  <c r="AC70" i="12"/>
  <c r="AD70" i="12" s="1"/>
  <c r="AE70" i="12" s="1"/>
  <c r="Q50" i="12"/>
  <c r="R50" i="12"/>
  <c r="S50" i="12" s="1"/>
  <c r="U50" i="12" s="1"/>
  <c r="V50" i="12" s="1"/>
  <c r="Q35" i="12"/>
  <c r="R35" i="12" s="1"/>
  <c r="Q51" i="12"/>
  <c r="R51" i="12" s="1"/>
  <c r="S51" i="12" s="1"/>
  <c r="Q52" i="12"/>
  <c r="R52" i="12" s="1"/>
  <c r="Q53" i="12"/>
  <c r="R53" i="12"/>
  <c r="S53" i="12" s="1"/>
  <c r="Q54" i="12"/>
  <c r="R54" i="12"/>
  <c r="S54" i="12" s="1"/>
  <c r="Q55" i="12"/>
  <c r="R55" i="12" s="1"/>
  <c r="Q56" i="12"/>
  <c r="R56" i="12" s="1"/>
  <c r="S56" i="12" s="1"/>
  <c r="U56" i="12" s="1"/>
  <c r="V56" i="12" s="1"/>
  <c r="Q57" i="12"/>
  <c r="R57" i="12"/>
  <c r="Q58" i="12"/>
  <c r="R58" i="12"/>
  <c r="S58" i="12" s="1"/>
  <c r="Q59" i="12"/>
  <c r="R59" i="12" s="1"/>
  <c r="S59" i="12" s="1"/>
  <c r="Q60" i="12"/>
  <c r="R60" i="12" s="1"/>
  <c r="Q61" i="12"/>
  <c r="R61" i="12"/>
  <c r="S61" i="12" s="1"/>
  <c r="Q62" i="12"/>
  <c r="R62" i="12"/>
  <c r="S62" i="12" s="1"/>
  <c r="U62" i="12" s="1"/>
  <c r="Q63" i="12"/>
  <c r="R63" i="12" s="1"/>
  <c r="S63" i="12" s="1"/>
  <c r="Q64" i="12"/>
  <c r="R64" i="12" s="1"/>
  <c r="S64" i="12"/>
  <c r="Q65" i="12"/>
  <c r="R65" i="12"/>
  <c r="Q66" i="12"/>
  <c r="R66" i="12"/>
  <c r="S66" i="12" s="1"/>
  <c r="Q67" i="12"/>
  <c r="R67" i="12" s="1"/>
  <c r="Q68" i="12"/>
  <c r="R68" i="12" s="1"/>
  <c r="S68" i="12" s="1"/>
  <c r="Q69" i="12"/>
  <c r="R69" i="12"/>
  <c r="S69" i="12" s="1"/>
  <c r="Q70" i="12"/>
  <c r="R70" i="12"/>
  <c r="S70" i="12" s="1"/>
  <c r="E35" i="12"/>
  <c r="F35" i="12" s="1"/>
  <c r="G35" i="12" s="1"/>
  <c r="E50" i="12"/>
  <c r="F50" i="12" s="1"/>
  <c r="G50" i="12" s="1"/>
  <c r="E51" i="12"/>
  <c r="F51" i="12" s="1"/>
  <c r="E52" i="12"/>
  <c r="F52" i="12" s="1"/>
  <c r="G52" i="12" s="1"/>
  <c r="E53" i="12"/>
  <c r="E54" i="12"/>
  <c r="F54" i="12" s="1"/>
  <c r="G54" i="12" s="1"/>
  <c r="E55" i="12"/>
  <c r="F55" i="12" s="1"/>
  <c r="E56" i="12"/>
  <c r="F56" i="12" s="1"/>
  <c r="G56" i="12" s="1"/>
  <c r="E57" i="12"/>
  <c r="F57" i="12" s="1"/>
  <c r="G57" i="12" s="1"/>
  <c r="E58" i="12"/>
  <c r="F58" i="12" s="1"/>
  <c r="G58" i="12" s="1"/>
  <c r="E59" i="12"/>
  <c r="F59" i="12" s="1"/>
  <c r="E60" i="12"/>
  <c r="F60" i="12" s="1"/>
  <c r="G60" i="12" s="1"/>
  <c r="E61" i="12"/>
  <c r="F61" i="12" s="1"/>
  <c r="G61" i="12" s="1"/>
  <c r="E62" i="12"/>
  <c r="F62" i="12" s="1"/>
  <c r="G62" i="12" s="1"/>
  <c r="E63" i="12"/>
  <c r="F63" i="12" s="1"/>
  <c r="E64" i="12"/>
  <c r="F64" i="12" s="1"/>
  <c r="E65" i="12"/>
  <c r="F65" i="12" s="1"/>
  <c r="G65" i="12" s="1"/>
  <c r="E66" i="12"/>
  <c r="F66" i="12" s="1"/>
  <c r="E67" i="12"/>
  <c r="F67" i="12" s="1"/>
  <c r="E68" i="12"/>
  <c r="F68" i="12" s="1"/>
  <c r="G68" i="12" s="1"/>
  <c r="E69" i="12"/>
  <c r="E70" i="12"/>
  <c r="F70" i="12" s="1"/>
  <c r="H68" i="12"/>
  <c r="H65" i="12"/>
  <c r="H62" i="12"/>
  <c r="H60" i="12"/>
  <c r="H58" i="12"/>
  <c r="H56" i="12"/>
  <c r="H52" i="12"/>
  <c r="H50" i="12"/>
  <c r="H49" i="12"/>
  <c r="H48" i="12"/>
  <c r="I48" i="12" s="1"/>
  <c r="J48" i="12" s="1"/>
  <c r="H47" i="12"/>
  <c r="I47" i="12" s="1"/>
  <c r="H45" i="12"/>
  <c r="H46" i="12"/>
  <c r="H44" i="12"/>
  <c r="I44" i="12" s="1"/>
  <c r="J44" i="12" s="1"/>
  <c r="G43" i="12"/>
  <c r="H41" i="12"/>
  <c r="H42" i="12"/>
  <c r="H40" i="12"/>
  <c r="H39" i="12"/>
  <c r="H38" i="12"/>
  <c r="H36" i="12"/>
  <c r="G34" i="12"/>
  <c r="I34" i="12" s="1"/>
  <c r="J34" i="12" s="1"/>
  <c r="H32" i="12"/>
  <c r="H35" i="12"/>
  <c r="H33" i="12"/>
  <c r="H30" i="12"/>
  <c r="I30" i="12" s="1"/>
  <c r="J30" i="12" s="1"/>
  <c r="H31" i="12"/>
  <c r="M19" i="12"/>
  <c r="M18" i="12"/>
  <c r="M17" i="12"/>
  <c r="M16" i="12"/>
  <c r="Z12" i="12"/>
  <c r="M10" i="12"/>
  <c r="AK10" i="12"/>
  <c r="Y10" i="12"/>
  <c r="T61" i="12"/>
  <c r="T63" i="12"/>
  <c r="T59" i="12"/>
  <c r="T51" i="12"/>
  <c r="AF58" i="12"/>
  <c r="AG58" i="12" s="1"/>
  <c r="AH58" i="12" s="1"/>
  <c r="AE54" i="12"/>
  <c r="AF54" i="12"/>
  <c r="AE50" i="12"/>
  <c r="AF50" i="12"/>
  <c r="S65" i="12"/>
  <c r="T65" i="12"/>
  <c r="S57" i="12"/>
  <c r="T57" i="12"/>
  <c r="U57" i="12" s="1"/>
  <c r="V57" i="12" s="1"/>
  <c r="T53" i="12"/>
  <c r="AE56" i="12"/>
  <c r="AF56" i="12"/>
  <c r="AF52" i="12"/>
  <c r="AG52" i="12" s="1"/>
  <c r="AH52" i="12" s="1"/>
  <c r="T70" i="12"/>
  <c r="U70" i="12" s="1"/>
  <c r="T68" i="12"/>
  <c r="Z68" i="12"/>
  <c r="T66" i="12"/>
  <c r="Z66" i="12"/>
  <c r="T64" i="12"/>
  <c r="Z64" i="12"/>
  <c r="T62" i="12"/>
  <c r="V62" i="12"/>
  <c r="Z62" i="12"/>
  <c r="Z60" i="12"/>
  <c r="T58" i="12"/>
  <c r="U58" i="12" s="1"/>
  <c r="V58" i="12" s="1"/>
  <c r="Z58" i="12"/>
  <c r="T56" i="12"/>
  <c r="T54" i="12"/>
  <c r="U54" i="12"/>
  <c r="V54" i="12"/>
  <c r="Z54" i="12"/>
  <c r="Z52" i="12"/>
  <c r="AL57" i="12"/>
  <c r="AF53" i="12"/>
  <c r="AG53" i="12" s="1"/>
  <c r="AH53" i="12" s="1"/>
  <c r="AL53" i="12"/>
  <c r="AF51" i="12"/>
  <c r="AG51" i="12"/>
  <c r="AH51" i="12" s="1"/>
  <c r="AL51" i="12"/>
  <c r="AL55" i="12"/>
  <c r="AL35" i="12"/>
  <c r="V70" i="12"/>
  <c r="Z70" i="12"/>
  <c r="Z56" i="12"/>
  <c r="AF48" i="12"/>
  <c r="AE48" i="12"/>
  <c r="T47" i="12"/>
  <c r="S47" i="12"/>
  <c r="AF46" i="12"/>
  <c r="AE46" i="12"/>
  <c r="T45" i="12"/>
  <c r="S45" i="12"/>
  <c r="AE44" i="12"/>
  <c r="AG44" i="12" s="1"/>
  <c r="AH44" i="12" s="1"/>
  <c r="T43" i="12"/>
  <c r="S43" i="12"/>
  <c r="T41" i="12"/>
  <c r="U41" i="12" s="1"/>
  <c r="V41" i="12" s="1"/>
  <c r="S41" i="12"/>
  <c r="AE40" i="12"/>
  <c r="T39" i="12"/>
  <c r="S39" i="12"/>
  <c r="AE38" i="12"/>
  <c r="T37" i="12"/>
  <c r="S37" i="12"/>
  <c r="AE36" i="12"/>
  <c r="AG36" i="12" s="1"/>
  <c r="AH36" i="12" s="1"/>
  <c r="T34" i="12"/>
  <c r="S34" i="12"/>
  <c r="AE33" i="12"/>
  <c r="T32" i="12"/>
  <c r="U32" i="12" s="1"/>
  <c r="V32" i="12" s="1"/>
  <c r="S32" i="12"/>
  <c r="AE31" i="12"/>
  <c r="T30" i="12"/>
  <c r="S30" i="12"/>
  <c r="AE29" i="12"/>
  <c r="T28" i="12"/>
  <c r="S28" i="12"/>
  <c r="AE27" i="12"/>
  <c r="AG27" i="12" s="1"/>
  <c r="AH27" i="12" s="1"/>
  <c r="T35" i="12"/>
  <c r="S35" i="12"/>
  <c r="AF49" i="12"/>
  <c r="AE49" i="12"/>
  <c r="AG49" i="12" s="1"/>
  <c r="AH49" i="12" s="1"/>
  <c r="T48" i="12"/>
  <c r="AF47" i="12"/>
  <c r="AE47" i="12"/>
  <c r="T46" i="12"/>
  <c r="U46" i="12" s="1"/>
  <c r="V46" i="12" s="1"/>
  <c r="S46" i="12"/>
  <c r="AF45" i="12"/>
  <c r="AE45" i="12"/>
  <c r="T44" i="12"/>
  <c r="AE43" i="12"/>
  <c r="T42" i="12"/>
  <c r="S42" i="12"/>
  <c r="AF41" i="12"/>
  <c r="AE41" i="12"/>
  <c r="T38" i="12"/>
  <c r="U38" i="12" s="1"/>
  <c r="V38" i="12" s="1"/>
  <c r="S38" i="12"/>
  <c r="AF37" i="12"/>
  <c r="AE37" i="12"/>
  <c r="T36" i="12"/>
  <c r="AE34" i="12"/>
  <c r="T33" i="12"/>
  <c r="S33" i="12"/>
  <c r="AF32" i="12"/>
  <c r="AE32" i="12"/>
  <c r="AE30" i="12"/>
  <c r="T29" i="12"/>
  <c r="U29" i="12" s="1"/>
  <c r="V29" i="12" s="1"/>
  <c r="S29" i="12"/>
  <c r="T27" i="12"/>
  <c r="S27" i="12"/>
  <c r="AF26" i="12"/>
  <c r="AE26" i="12"/>
  <c r="AF70" i="12"/>
  <c r="AL70" i="12"/>
  <c r="AF69" i="12"/>
  <c r="AL69" i="12"/>
  <c r="AF67" i="12"/>
  <c r="AG67" i="12" s="1"/>
  <c r="AH67" i="12" s="1"/>
  <c r="AL67" i="12"/>
  <c r="AF66" i="12"/>
  <c r="AL66" i="12"/>
  <c r="AF63" i="12"/>
  <c r="AG63" i="12" s="1"/>
  <c r="AH63" i="12" s="1"/>
  <c r="AL63" i="12"/>
  <c r="AF61" i="12"/>
  <c r="AG61" i="12" s="1"/>
  <c r="AH61" i="12" s="1"/>
  <c r="AL61" i="12"/>
  <c r="AF59" i="12"/>
  <c r="AL59" i="12"/>
  <c r="T50" i="12"/>
  <c r="Z50" i="12"/>
  <c r="AF68" i="12"/>
  <c r="AG68" i="12" s="1"/>
  <c r="AH68" i="12" s="1"/>
  <c r="AL68" i="12"/>
  <c r="AF65" i="12"/>
  <c r="AG65" i="12" s="1"/>
  <c r="AH65" i="12" s="1"/>
  <c r="AL65" i="12"/>
  <c r="AL64" i="12"/>
  <c r="AL62" i="12"/>
  <c r="AL60" i="12"/>
  <c r="T26" i="12"/>
  <c r="U26" i="12" s="1"/>
  <c r="V26" i="12" s="1"/>
  <c r="Z26" i="12"/>
  <c r="AF25" i="12"/>
  <c r="AG25" i="12" s="1"/>
  <c r="AH25" i="12" s="1"/>
  <c r="AL25" i="12"/>
  <c r="T25" i="12"/>
  <c r="Z25" i="12"/>
  <c r="AF24" i="12"/>
  <c r="AL24" i="12"/>
  <c r="T24" i="12"/>
  <c r="Z24" i="12"/>
  <c r="AL23" i="12"/>
  <c r="T23" i="12"/>
  <c r="U23" i="12" s="1"/>
  <c r="V23" i="12" s="1"/>
  <c r="Z23" i="12"/>
  <c r="AF22" i="12"/>
  <c r="AG22" i="12" s="1"/>
  <c r="AH22" i="12" s="1"/>
  <c r="AL22" i="12"/>
  <c r="T22" i="12"/>
  <c r="U22" i="12" s="1"/>
  <c r="V22" i="12" s="1"/>
  <c r="Z22" i="12"/>
  <c r="AF21" i="12"/>
  <c r="AG21" i="12" s="1"/>
  <c r="AH21" i="12" s="1"/>
  <c r="AL21" i="12"/>
  <c r="T21" i="12"/>
  <c r="Z21" i="12"/>
  <c r="AF20" i="12"/>
  <c r="AL20" i="12"/>
  <c r="T20" i="12"/>
  <c r="Z20" i="12"/>
  <c r="AL19" i="12"/>
  <c r="T19" i="12"/>
  <c r="U19" i="12" s="1"/>
  <c r="V19" i="12" s="1"/>
  <c r="Z19" i="12"/>
  <c r="AF18" i="12"/>
  <c r="AG18" i="12" s="1"/>
  <c r="AH18" i="12" s="1"/>
  <c r="AL18" i="12"/>
  <c r="T18" i="12"/>
  <c r="U18" i="12" s="1"/>
  <c r="V18" i="12" s="1"/>
  <c r="Z18" i="12"/>
  <c r="AF17" i="12"/>
  <c r="AG17" i="12" s="1"/>
  <c r="AH17" i="12" s="1"/>
  <c r="AL17" i="12"/>
  <c r="T17" i="12"/>
  <c r="Z17" i="12"/>
  <c r="AF16" i="12"/>
  <c r="AL16" i="12"/>
  <c r="T16" i="12"/>
  <c r="Z16" i="12"/>
  <c r="AL15" i="12"/>
  <c r="T15" i="12"/>
  <c r="U15" i="12" s="1"/>
  <c r="V15" i="12" s="1"/>
  <c r="Z15" i="12"/>
  <c r="AF14" i="12"/>
  <c r="AG14" i="12" s="1"/>
  <c r="AH14" i="12" s="1"/>
  <c r="AL14" i="12"/>
  <c r="T14" i="12"/>
  <c r="U14" i="12" s="1"/>
  <c r="V14" i="12" s="1"/>
  <c r="Z14" i="12"/>
  <c r="AF13" i="12"/>
  <c r="AG13" i="12" s="1"/>
  <c r="AH13" i="12" s="1"/>
  <c r="AL13" i="12"/>
  <c r="T13" i="12"/>
  <c r="Z13" i="12"/>
  <c r="H12" i="12"/>
  <c r="N12" i="12"/>
  <c r="AE12" i="12"/>
  <c r="AG12" i="12" s="1"/>
  <c r="AH12" i="12" s="1"/>
  <c r="AL12" i="12"/>
  <c r="H13" i="12"/>
  <c r="N13" i="12"/>
  <c r="H29" i="12"/>
  <c r="I29" i="12" s="1"/>
  <c r="J29" i="12" s="1"/>
  <c r="N29" i="12"/>
  <c r="H28" i="12"/>
  <c r="N27" i="12"/>
  <c r="H26" i="12"/>
  <c r="H24" i="12"/>
  <c r="I24" i="12"/>
  <c r="J24" i="12" s="1"/>
  <c r="N24" i="12"/>
  <c r="N23" i="12"/>
  <c r="H22" i="12"/>
  <c r="I22" i="12" s="1"/>
  <c r="J22" i="12" s="1"/>
  <c r="N22" i="12"/>
  <c r="H21" i="12"/>
  <c r="I21" i="12" s="1"/>
  <c r="J21" i="12" s="1"/>
  <c r="N21" i="12"/>
  <c r="H20" i="12"/>
  <c r="I20" i="12"/>
  <c r="J20" i="12" s="1"/>
  <c r="N20" i="12"/>
  <c r="N19" i="12"/>
  <c r="H18" i="12"/>
  <c r="I18" i="12" s="1"/>
  <c r="J18" i="12" s="1"/>
  <c r="N18" i="12"/>
  <c r="H17" i="12"/>
  <c r="I17" i="12" s="1"/>
  <c r="J17" i="12" s="1"/>
  <c r="N17" i="12"/>
  <c r="H16" i="12"/>
  <c r="I16" i="12"/>
  <c r="J16" i="12" s="1"/>
  <c r="N16" i="12"/>
  <c r="N15" i="12"/>
  <c r="H14" i="12"/>
  <c r="I14" i="12" s="1"/>
  <c r="J14" i="12" s="1"/>
  <c r="N14" i="12"/>
  <c r="N25" i="12"/>
  <c r="M12" i="12"/>
  <c r="I40" i="12"/>
  <c r="J40" i="12" s="1"/>
  <c r="N40" i="12"/>
  <c r="I42" i="12"/>
  <c r="J42" i="12"/>
  <c r="N42" i="12"/>
  <c r="I41" i="12"/>
  <c r="J41" i="12" s="1"/>
  <c r="N41" i="12"/>
  <c r="N69" i="12"/>
  <c r="I68" i="12"/>
  <c r="J68" i="12" s="1"/>
  <c r="N68" i="12"/>
  <c r="N70" i="12"/>
  <c r="N65" i="12"/>
  <c r="N67" i="12"/>
  <c r="N64" i="12"/>
  <c r="N66" i="12"/>
  <c r="N61" i="12"/>
  <c r="N63" i="12"/>
  <c r="I60" i="12"/>
  <c r="J60" i="12" s="1"/>
  <c r="N60" i="12"/>
  <c r="N62" i="12"/>
  <c r="N57" i="12"/>
  <c r="N59" i="12"/>
  <c r="I56" i="12"/>
  <c r="J56" i="12" s="1"/>
  <c r="N56" i="12"/>
  <c r="N58" i="12"/>
  <c r="N53" i="12"/>
  <c r="N55" i="12"/>
  <c r="I52" i="12"/>
  <c r="J52" i="12" s="1"/>
  <c r="N52" i="12"/>
  <c r="N54" i="12"/>
  <c r="N48" i="12"/>
  <c r="N51" i="12"/>
  <c r="I49" i="12"/>
  <c r="J49" i="12" s="1"/>
  <c r="N49" i="12"/>
  <c r="N50" i="12"/>
  <c r="N44" i="12"/>
  <c r="I46" i="12"/>
  <c r="J46" i="12" s="1"/>
  <c r="N46" i="12"/>
  <c r="I45" i="12"/>
  <c r="J45" i="12" s="1"/>
  <c r="N45" i="12"/>
  <c r="J47" i="12"/>
  <c r="N47" i="12"/>
  <c r="I43" i="12"/>
  <c r="J43" i="12" s="1"/>
  <c r="N43" i="12"/>
  <c r="I36" i="12"/>
  <c r="J36" i="12"/>
  <c r="N36" i="12"/>
  <c r="I38" i="12"/>
  <c r="J38" i="12" s="1"/>
  <c r="N38" i="12"/>
  <c r="N37" i="12"/>
  <c r="I39" i="12"/>
  <c r="J39" i="12" s="1"/>
  <c r="N39" i="12"/>
  <c r="I33" i="12"/>
  <c r="J33" i="12" s="1"/>
  <c r="N33" i="12"/>
  <c r="I35" i="12"/>
  <c r="J35" i="12" s="1"/>
  <c r="N35" i="12"/>
  <c r="I32" i="12"/>
  <c r="J32" i="12"/>
  <c r="N32" i="12"/>
  <c r="N34" i="12"/>
  <c r="I31" i="12"/>
  <c r="J31" i="12" s="1"/>
  <c r="N31" i="12"/>
  <c r="N30" i="12"/>
  <c r="I26" i="12"/>
  <c r="J26" i="12"/>
  <c r="N26" i="12"/>
  <c r="I28" i="12"/>
  <c r="J28" i="12" s="1"/>
  <c r="N28" i="12"/>
  <c r="U53" i="12"/>
  <c r="V53" i="12"/>
  <c r="Z53" i="12"/>
  <c r="Z57" i="12"/>
  <c r="U65" i="12"/>
  <c r="V65" i="12"/>
  <c r="Z65" i="12"/>
  <c r="Z55" i="12"/>
  <c r="U59" i="12"/>
  <c r="V59" i="12" s="1"/>
  <c r="Z59" i="12"/>
  <c r="U63" i="12"/>
  <c r="V63" i="12" s="1"/>
  <c r="Z63" i="12"/>
  <c r="Z67" i="12"/>
  <c r="U61" i="12"/>
  <c r="V61" i="12"/>
  <c r="Z61" i="12"/>
  <c r="Z69" i="12"/>
  <c r="AG26" i="12"/>
  <c r="AH26" i="12" s="1"/>
  <c r="AL26" i="12"/>
  <c r="U27" i="12"/>
  <c r="V27" i="12" s="1"/>
  <c r="Z27" i="12"/>
  <c r="AL28" i="12"/>
  <c r="Z29" i="12"/>
  <c r="AG30" i="12"/>
  <c r="AH30" i="12" s="1"/>
  <c r="AL30" i="12"/>
  <c r="Z31" i="12"/>
  <c r="AG32" i="12"/>
  <c r="AH32" i="12"/>
  <c r="AL32" i="12"/>
  <c r="U33" i="12"/>
  <c r="V33" i="12" s="1"/>
  <c r="Z33" i="12"/>
  <c r="AG34" i="12"/>
  <c r="AH34" i="12" s="1"/>
  <c r="AL34" i="12"/>
  <c r="U36" i="12"/>
  <c r="V36" i="12" s="1"/>
  <c r="Z36" i="12"/>
  <c r="AG37" i="12"/>
  <c r="AH37" i="12"/>
  <c r="AL37" i="12"/>
  <c r="Z38" i="12"/>
  <c r="AL39" i="12"/>
  <c r="Z40" i="12"/>
  <c r="AG41" i="12"/>
  <c r="AH41" i="12"/>
  <c r="AL41" i="12"/>
  <c r="U42" i="12"/>
  <c r="V42" i="12" s="1"/>
  <c r="Z42" i="12"/>
  <c r="AG43" i="12"/>
  <c r="AH43" i="12" s="1"/>
  <c r="AL43" i="12"/>
  <c r="U44" i="12"/>
  <c r="V44" i="12" s="1"/>
  <c r="Z44" i="12"/>
  <c r="AG45" i="12"/>
  <c r="AH45" i="12"/>
  <c r="AL45" i="12"/>
  <c r="Z46" i="12"/>
  <c r="AG47" i="12"/>
  <c r="AH47" i="12" s="1"/>
  <c r="AL47" i="12"/>
  <c r="U48" i="12"/>
  <c r="V48" i="12" s="1"/>
  <c r="Z48" i="12"/>
  <c r="AL49" i="12"/>
  <c r="AL52" i="12"/>
  <c r="AG56" i="12"/>
  <c r="AH56" i="12" s="1"/>
  <c r="AL56" i="12"/>
  <c r="AG50" i="12"/>
  <c r="AH50" i="12" s="1"/>
  <c r="AL50" i="12"/>
  <c r="AG54" i="12"/>
  <c r="AH54" i="12"/>
  <c r="AL54" i="12"/>
  <c r="AL58" i="12"/>
  <c r="U51" i="12"/>
  <c r="V51" i="12" s="1"/>
  <c r="Z51" i="12"/>
  <c r="U35" i="12"/>
  <c r="V35" i="12" s="1"/>
  <c r="Z35" i="12"/>
  <c r="AL27" i="12"/>
  <c r="U28" i="12"/>
  <c r="V28" i="12" s="1"/>
  <c r="Z28" i="12"/>
  <c r="AG29" i="12"/>
  <c r="AH29" i="12" s="1"/>
  <c r="AL29" i="12"/>
  <c r="U30" i="12"/>
  <c r="V30" i="12" s="1"/>
  <c r="Z30" i="12"/>
  <c r="AG31" i="12"/>
  <c r="AH31" i="12"/>
  <c r="AL31" i="12"/>
  <c r="Z32" i="12"/>
  <c r="AG33" i="12"/>
  <c r="AH33" i="12" s="1"/>
  <c r="AL33" i="12"/>
  <c r="U34" i="12"/>
  <c r="V34" i="12" s="1"/>
  <c r="Z34" i="12"/>
  <c r="AL36" i="12"/>
  <c r="U37" i="12"/>
  <c r="V37" i="12" s="1"/>
  <c r="Z37" i="12"/>
  <c r="AG38" i="12"/>
  <c r="AH38" i="12" s="1"/>
  <c r="AL38" i="12"/>
  <c r="U39" i="12"/>
  <c r="V39" i="12" s="1"/>
  <c r="Z39" i="12"/>
  <c r="AG40" i="12"/>
  <c r="AH40" i="12"/>
  <c r="AL40" i="12"/>
  <c r="Z41" i="12"/>
  <c r="AL42" i="12"/>
  <c r="U43" i="12"/>
  <c r="V43" i="12" s="1"/>
  <c r="Z43" i="12"/>
  <c r="AL44" i="12"/>
  <c r="U45" i="12"/>
  <c r="V45" i="12" s="1"/>
  <c r="Z45" i="12"/>
  <c r="AG46" i="12"/>
  <c r="AH46" i="12" s="1"/>
  <c r="AL46" i="12"/>
  <c r="U47" i="12"/>
  <c r="V47" i="12" s="1"/>
  <c r="Z47" i="12"/>
  <c r="AG48" i="12"/>
  <c r="AH48" i="12"/>
  <c r="AL48" i="12"/>
  <c r="Z49" i="12"/>
  <c r="AG62" i="12" l="1"/>
  <c r="AH62" i="12" s="1"/>
  <c r="AF62" i="12"/>
  <c r="H53" i="12"/>
  <c r="I65" i="12"/>
  <c r="J65" i="12" s="1"/>
  <c r="AG69" i="12"/>
  <c r="AH69" i="12" s="1"/>
  <c r="AG60" i="12"/>
  <c r="AH60" i="12" s="1"/>
  <c r="AE55" i="12"/>
  <c r="AF55" i="12"/>
  <c r="G27" i="12"/>
  <c r="I27" i="12" s="1"/>
  <c r="J27" i="12" s="1"/>
  <c r="U25" i="12"/>
  <c r="V25" i="12" s="1"/>
  <c r="AG24" i="12"/>
  <c r="AH24" i="12" s="1"/>
  <c r="U21" i="12"/>
  <c r="V21" i="12" s="1"/>
  <c r="AG20" i="12"/>
  <c r="AH20" i="12" s="1"/>
  <c r="U17" i="12"/>
  <c r="V17" i="12" s="1"/>
  <c r="AG16" i="12"/>
  <c r="AH16" i="12" s="1"/>
  <c r="U13" i="12"/>
  <c r="V13" i="12" s="1"/>
  <c r="I12" i="12"/>
  <c r="J12" i="12" s="1"/>
  <c r="H69" i="12"/>
  <c r="G69" i="12"/>
  <c r="AG19" i="12"/>
  <c r="AH19" i="12" s="1"/>
  <c r="G37" i="12"/>
  <c r="H37" i="12"/>
  <c r="AF15" i="12"/>
  <c r="AG15" i="12" s="1"/>
  <c r="AH15" i="12" s="1"/>
  <c r="AF19" i="12"/>
  <c r="AF23" i="12"/>
  <c r="AG23" i="12" s="1"/>
  <c r="AH23" i="12" s="1"/>
  <c r="AF60" i="12"/>
  <c r="AF64" i="12"/>
  <c r="AG64" i="12" s="1"/>
  <c r="AH64" i="12" s="1"/>
  <c r="AE39" i="12"/>
  <c r="AG39" i="12" s="1"/>
  <c r="AH39" i="12" s="1"/>
  <c r="AE42" i="12"/>
  <c r="AG42" i="12" s="1"/>
  <c r="AH42" i="12" s="1"/>
  <c r="T49" i="12"/>
  <c r="U49" i="12" s="1"/>
  <c r="V49" i="12" s="1"/>
  <c r="T69" i="12"/>
  <c r="U69" i="12" s="1"/>
  <c r="V69" i="12" s="1"/>
  <c r="H54" i="12"/>
  <c r="H61" i="12"/>
  <c r="I61" i="12" s="1"/>
  <c r="J61" i="12" s="1"/>
  <c r="G67" i="12"/>
  <c r="H67" i="12"/>
  <c r="G63" i="12"/>
  <c r="H63" i="12"/>
  <c r="G59" i="12"/>
  <c r="H59" i="12"/>
  <c r="G55" i="12"/>
  <c r="H55" i="12"/>
  <c r="G51" i="12"/>
  <c r="H51" i="12"/>
  <c r="S67" i="12"/>
  <c r="T67" i="12"/>
  <c r="S60" i="12"/>
  <c r="T60" i="12"/>
  <c r="S52" i="12"/>
  <c r="T52" i="12"/>
  <c r="S55" i="12"/>
  <c r="T55" i="12"/>
  <c r="AE57" i="12"/>
  <c r="AF57" i="12"/>
  <c r="I53" i="12"/>
  <c r="J53" i="12" s="1"/>
  <c r="H15" i="12"/>
  <c r="I15" i="12" s="1"/>
  <c r="J15" i="12" s="1"/>
  <c r="H19" i="12"/>
  <c r="I19" i="12" s="1"/>
  <c r="J19" i="12" s="1"/>
  <c r="H23" i="12"/>
  <c r="I23" i="12" s="1"/>
  <c r="J23" i="12" s="1"/>
  <c r="AE28" i="12"/>
  <c r="AG28" i="12" s="1"/>
  <c r="AH28" i="12" s="1"/>
  <c r="T31" i="12"/>
  <c r="U31" i="12" s="1"/>
  <c r="V31" i="12" s="1"/>
  <c r="T40" i="12"/>
  <c r="U40" i="12" s="1"/>
  <c r="V40" i="12" s="1"/>
  <c r="AF35" i="12"/>
  <c r="AG35" i="12" s="1"/>
  <c r="AH35" i="12" s="1"/>
  <c r="H57" i="12"/>
  <c r="I57" i="12" s="1"/>
  <c r="J57" i="12" s="1"/>
  <c r="H70" i="12"/>
  <c r="G70" i="12"/>
  <c r="G66" i="12"/>
  <c r="I66" i="12" s="1"/>
  <c r="J66" i="12" s="1"/>
  <c r="H66" i="12"/>
  <c r="I62" i="12"/>
  <c r="J62" i="12" s="1"/>
  <c r="I58" i="12"/>
  <c r="J58" i="12" s="1"/>
  <c r="I54" i="12"/>
  <c r="J54" i="12" s="1"/>
  <c r="I50" i="12"/>
  <c r="J50" i="12" s="1"/>
  <c r="U66" i="12"/>
  <c r="V66" i="12" s="1"/>
  <c r="U64" i="12"/>
  <c r="V64" i="12" s="1"/>
  <c r="AG70" i="12"/>
  <c r="AH70" i="12" s="1"/>
  <c r="G25" i="12"/>
  <c r="H25" i="12"/>
  <c r="I13" i="12"/>
  <c r="J13" i="12" s="1"/>
  <c r="S12" i="12"/>
  <c r="U12" i="12" s="1"/>
  <c r="V12" i="12" s="1"/>
  <c r="H64" i="12"/>
  <c r="G64" i="12"/>
  <c r="I64" i="12" s="1"/>
  <c r="J64" i="12" s="1"/>
  <c r="U68" i="12"/>
  <c r="V68" i="12" s="1"/>
  <c r="I25" i="12" l="1"/>
  <c r="J25" i="12" s="1"/>
  <c r="U55" i="12"/>
  <c r="V55" i="12" s="1"/>
  <c r="U60" i="12"/>
  <c r="V60" i="12" s="1"/>
  <c r="I51" i="12"/>
  <c r="J51" i="12" s="1"/>
  <c r="I59" i="12"/>
  <c r="J59" i="12" s="1"/>
  <c r="I67" i="12"/>
  <c r="J67" i="12" s="1"/>
  <c r="I37" i="12"/>
  <c r="J37" i="12" s="1"/>
  <c r="I70" i="12"/>
  <c r="J70" i="12" s="1"/>
  <c r="AG57" i="12"/>
  <c r="AH57" i="12" s="1"/>
  <c r="U52" i="12"/>
  <c r="V52" i="12" s="1"/>
  <c r="U67" i="12"/>
  <c r="V67" i="12" s="1"/>
  <c r="I55" i="12"/>
  <c r="J55" i="12" s="1"/>
  <c r="I63" i="12"/>
  <c r="J63" i="12" s="1"/>
  <c r="I69" i="12"/>
  <c r="J69" i="12" s="1"/>
  <c r="AG55" i="12"/>
  <c r="AH55" i="12" s="1"/>
</calcChain>
</file>

<file path=xl/sharedStrings.xml><?xml version="1.0" encoding="utf-8"?>
<sst xmlns="http://schemas.openxmlformats.org/spreadsheetml/2006/main" count="163" uniqueCount="120">
  <si>
    <t>Instructions</t>
  </si>
  <si>
    <t>Dif Pct</t>
  </si>
  <si>
    <t>Std Error</t>
  </si>
  <si>
    <t>z value</t>
  </si>
  <si>
    <t>p-value</t>
  </si>
  <si>
    <t>State N</t>
  </si>
  <si>
    <t>N for state less local</t>
  </si>
  <si>
    <t>Pct for State less local</t>
  </si>
  <si>
    <t>Local Program 1</t>
  </si>
  <si>
    <t>Local Program 2</t>
  </si>
  <si>
    <t>Local Program 3</t>
  </si>
  <si>
    <t>Local Program 4</t>
  </si>
  <si>
    <t>Local Program 5</t>
  </si>
  <si>
    <t>Local Program 6</t>
  </si>
  <si>
    <t>Local Program 7</t>
  </si>
  <si>
    <t>Local Program 8</t>
  </si>
  <si>
    <t>Local Program 9</t>
  </si>
  <si>
    <t>Local Program 10</t>
  </si>
  <si>
    <t>Local Program 11</t>
  </si>
  <si>
    <t>Local Program 12</t>
  </si>
  <si>
    <t>Local Program 13</t>
  </si>
  <si>
    <t>Local Program 14</t>
  </si>
  <si>
    <t>Local Program 15</t>
  </si>
  <si>
    <t>Local Program 16</t>
  </si>
  <si>
    <t>Local Program 17</t>
  </si>
  <si>
    <t>Local Program 18</t>
  </si>
  <si>
    <t>Local Program 19</t>
  </si>
  <si>
    <t>Local Program 20</t>
  </si>
  <si>
    <t>Local Program 21</t>
  </si>
  <si>
    <t>Local Program 22</t>
  </si>
  <si>
    <t>Local Program 23</t>
  </si>
  <si>
    <t>Local Program 24</t>
  </si>
  <si>
    <t>Local Program 25</t>
  </si>
  <si>
    <t>Local Program 26</t>
  </si>
  <si>
    <t>Local Program 27</t>
  </si>
  <si>
    <t>Local Program 28</t>
  </si>
  <si>
    <t>Local Program 29</t>
  </si>
  <si>
    <t>Local Program 30</t>
  </si>
  <si>
    <t>Local Program 31</t>
  </si>
  <si>
    <t>Local Program 32</t>
  </si>
  <si>
    <t>Local Program 33</t>
  </si>
  <si>
    <t>Local Program 34</t>
  </si>
  <si>
    <t>Local Program 35</t>
  </si>
  <si>
    <t>Local Program 36</t>
  </si>
  <si>
    <t>Local Program 37</t>
  </si>
  <si>
    <t>Local Program 38</t>
  </si>
  <si>
    <t>Local Program 39</t>
  </si>
  <si>
    <t>Local Program 40</t>
  </si>
  <si>
    <t>Local Program 41</t>
  </si>
  <si>
    <t>Local Program 42</t>
  </si>
  <si>
    <t>Local Program 43</t>
  </si>
  <si>
    <t>Local Program 44</t>
  </si>
  <si>
    <t>Local Program 45</t>
  </si>
  <si>
    <t>Local Program 46</t>
  </si>
  <si>
    <t>Local Program 47</t>
  </si>
  <si>
    <t>Local Program 48</t>
  </si>
  <si>
    <t>Local Program 49</t>
  </si>
  <si>
    <t>Local Program 50</t>
  </si>
  <si>
    <t>Local Program 51</t>
  </si>
  <si>
    <t>Local Program 52</t>
  </si>
  <si>
    <t>Local Program 53</t>
  </si>
  <si>
    <t>Local Program 54</t>
  </si>
  <si>
    <t>Local Program 55</t>
  </si>
  <si>
    <t>Local Program 56</t>
  </si>
  <si>
    <t>Local Program 57</t>
  </si>
  <si>
    <t>Local Program 58</t>
  </si>
  <si>
    <t>Local Program 59</t>
  </si>
  <si>
    <t>Local Program Name</t>
  </si>
  <si>
    <t>Confidence interval upper bound for the 2011-12 Summary Statement</t>
  </si>
  <si>
    <t>Step 1:</t>
  </si>
  <si>
    <t>Step 2:</t>
  </si>
  <si>
    <t>Step 3:</t>
  </si>
  <si>
    <t>Step 4:</t>
  </si>
  <si>
    <t>Confidence lower interval 2011-12 Summary Statement</t>
  </si>
  <si>
    <t>State %</t>
  </si>
  <si>
    <t>State Confidence Interval</t>
  </si>
  <si>
    <t>Confidence interval
2012-2013 Summary Statement</t>
  </si>
  <si>
    <t>What is a confidence interval?</t>
  </si>
  <si>
    <t>What is the meaningful differences calculator?</t>
  </si>
  <si>
    <t>Confidence Interval</t>
  </si>
  <si>
    <t>How do you interpret a confidence interval?</t>
  </si>
  <si>
    <t>Confidence  interval lower bound 2011-12 Summary Statement</t>
  </si>
  <si>
    <t>Meaningful Difference from State?</t>
  </si>
  <si>
    <t>How do you interpret confidence intervals?</t>
  </si>
  <si>
    <t>How do you know if there is a meaningful difference?</t>
  </si>
  <si>
    <r>
      <t>How</t>
    </r>
    <r>
      <rPr>
        <b/>
        <u/>
        <sz val="12"/>
        <rFont val="Arial"/>
        <family val="2"/>
      </rPr>
      <t xml:space="preserve"> could you </t>
    </r>
    <r>
      <rPr>
        <b/>
        <u/>
        <sz val="12"/>
        <color theme="1"/>
        <rFont val="Arial"/>
        <family val="2"/>
      </rPr>
      <t>use the meaningful differences calculator?</t>
    </r>
  </si>
  <si>
    <t>The number of families who responded</t>
  </si>
  <si>
    <t>Know their rights</t>
  </si>
  <si>
    <t>Effectively communicate children's needs</t>
  </si>
  <si>
    <t>Help their child develop and learn</t>
  </si>
  <si>
    <t>Family Outcome</t>
  </si>
  <si>
    <r>
      <t xml:space="preserve">Step 3: Enter the total number of families included in the calculation of the family outcome for each LOCAL program in columns </t>
    </r>
    <r>
      <rPr>
        <b/>
        <sz val="10"/>
        <color theme="1"/>
        <rFont val="Arial"/>
        <family val="2"/>
      </rPr>
      <t>C</t>
    </r>
    <r>
      <rPr>
        <sz val="10"/>
        <color theme="1"/>
        <rFont val="Arial"/>
        <family val="2"/>
      </rPr>
      <t>, O, and AA.</t>
    </r>
  </si>
  <si>
    <t>Step 4: Enter the family outcome  percents for each LOCAL program in columns D, P, and AB.</t>
  </si>
  <si>
    <t>The number of families the who responded</t>
  </si>
  <si>
    <r>
      <t>2)</t>
    </r>
    <r>
      <rPr>
        <sz val="7"/>
        <rFont val="Arial"/>
        <family val="2"/>
      </rPr>
      <t>   </t>
    </r>
    <r>
      <rPr>
        <sz val="12"/>
        <rFont val="Arial"/>
        <family val="2"/>
      </rPr>
      <t>To compare local programs family outcomes values to the state for the current year.</t>
    </r>
  </si>
  <si>
    <r>
      <t>The "90%" in the confidence interval above represents a level of certainty about our estimate or indicator. If we were to repeatedly gather new estimates of the percentage of families who reported that EI helped thri child develop and learn using the same procedure, the confidence interva</t>
    </r>
    <r>
      <rPr>
        <sz val="12"/>
        <rFont val="Arial"/>
        <family val="2"/>
      </rPr>
      <t>ls would contain the estimate 90% of the time. The 90% confidence interval for the famiy outcome: help their child develop and learn for State A is 78.53 to 81.47%, or +/- 1.47%. For the same estimate, the 95% confidence interval is wider: 78.25 to 81.75%, or +/- 1.75%. The mea</t>
    </r>
    <r>
      <rPr>
        <sz val="12"/>
        <color theme="1"/>
        <rFont val="Arial"/>
        <family val="2"/>
      </rPr>
      <t>ningful differences calculator computes a 90</t>
    </r>
    <r>
      <rPr>
        <sz val="12"/>
        <rFont val="Arial"/>
        <family val="2"/>
      </rPr>
      <t>%</t>
    </r>
    <r>
      <rPr>
        <sz val="12"/>
        <color theme="1"/>
        <rFont val="Arial"/>
        <family val="2"/>
      </rPr>
      <t xml:space="preserve"> confience interval.</t>
    </r>
  </si>
  <si>
    <t>Confidence intervals are a way to represent how "good" an estimate is; the larger the 90% confience interval for the state or a local program, the more caution is required when using the esimate or indicator.  It is difficult to interpret family outcomes with confidence intervals that are more than +/- 5 percentage points. Confidence intervals are an important reminder of the limitations of the estimates and also allow us to draw conclusions about the meaningfullness of differences when we compare two esimates, such as the from one year to the next or from a local program to the state.</t>
  </si>
  <si>
    <r>
      <t>The size of the confidence interval depends upon the sample size.  For instance, a small local program will have less precision in the</t>
    </r>
    <r>
      <rPr>
        <sz val="12"/>
        <rFont val="Arial"/>
        <family val="2"/>
      </rPr>
      <t xml:space="preserve">ir family outcome percentage and therefore will need a wider confidence interval in order to capture all the estimates 90% of the time.  A larger local program will typically have more precision in their family outcome percentage and will typically have a more narrow confidence interval. For instance, a large program with 200 families (represented in </t>
    </r>
    <r>
      <rPr>
        <sz val="12"/>
        <color rgb="FF467ABA"/>
        <rFont val="Arial"/>
        <family val="2"/>
      </rPr>
      <t>blue</t>
    </r>
    <r>
      <rPr>
        <sz val="12"/>
        <rFont val="Arial"/>
        <family val="2"/>
      </rPr>
      <t xml:space="preserve">) </t>
    </r>
    <r>
      <rPr>
        <sz val="12"/>
        <color theme="1"/>
        <rFont val="Arial"/>
        <family val="2"/>
      </rPr>
      <t>will have a narrower confidence interval than a small program with only 30 families (</t>
    </r>
    <r>
      <rPr>
        <sz val="12"/>
        <rFont val="Arial"/>
        <family val="2"/>
      </rPr>
      <t xml:space="preserve">represented in </t>
    </r>
    <r>
      <rPr>
        <sz val="12"/>
        <color rgb="FFDAA600"/>
        <rFont val="Arial"/>
        <family val="2"/>
      </rPr>
      <t>yellow</t>
    </r>
    <r>
      <rPr>
        <sz val="12"/>
        <rFont val="Arial"/>
        <family val="2"/>
      </rPr>
      <t>; see figure below).  If both programs have the same help their child develop and learn percentage of 80%, the small progra</t>
    </r>
    <r>
      <rPr>
        <sz val="12"/>
        <color theme="1"/>
        <rFont val="Arial"/>
        <family val="2"/>
      </rPr>
      <t>m with 30 families would have a 90% confidence interval of +/- 11.77% while the large program with 200 families would have a narrower confidence interval of +/- 4.64%.</t>
    </r>
  </si>
  <si>
    <t>A confidence interval is a range of values that describes the uncertainty surrounding a value or indicator. A confidence interval is indicated by its endpoints, the upper and lower bounds. For example, the 90% confidence interval for the percentage of families report that early invervention services helped thier child develop and learn for State A is 78.53 to 81.47%.  The lower bound is 78.53% and the upperbound is 81.47%. Another way to say it is that the 90% confidence interval is +/- 1.47 percentage points of the family outcome.</t>
  </si>
  <si>
    <t>How do confidence intervals relate to the number of families?</t>
  </si>
  <si>
    <r>
      <t>1)</t>
    </r>
    <r>
      <rPr>
        <sz val="7"/>
        <rFont val="Arial"/>
        <family val="2"/>
      </rPr>
      <t>   </t>
    </r>
    <r>
      <rPr>
        <sz val="12"/>
        <rFont val="Arial"/>
        <family val="2"/>
      </rPr>
      <t>To compare the states current year family outcomes values to the previous year.</t>
    </r>
  </si>
  <si>
    <t xml:space="preserve">One way to understand Annual Performance Report (APR) indicator data, including outcomes data, is to compare state data from year to year and to compare local program data to state data in a particular year. ECO developed this Meaningful Differences Calculator to allow states and others to easily determine differences in data that they want to compare. This product is an Excel-based calculator that uses a statistical formula to determine if two percentages (i.e., family outcomes) should be considered different from each other. The user enters the numerator and denomonator for the state family outcomes from the two most recent years and the calculator computes the statistical significance of the difference between these two family outcomes and highlights significant differences. The calculator also compares the family outcomes for each local program to the state value. In addition to indicating statisticaly significant differences, the calculator computes a confidence interval around all estimates. </t>
  </si>
  <si>
    <t>Lower Bound of the Confidence Interval</t>
  </si>
  <si>
    <t>Upper Bound of the Confidence Inteval</t>
  </si>
  <si>
    <t>Step 1: Enter the total number of families included in the calculation of the STATE famiy outcome in cells C10, O10, and AA10.  (Note: if you used the state curren to previous year comparison this autopopulates.)</t>
  </si>
  <si>
    <t>Step 2: Enter the family outcome percents for the STATE in cells D10, P10, AB10.  (Note: if you used the state curren to previous year comparison this autopopulates.)</t>
  </si>
  <si>
    <t>Percentage of Families Who Met this Indicator</t>
  </si>
  <si>
    <t>2013-2014</t>
  </si>
  <si>
    <t>Meaningful difference?</t>
  </si>
  <si>
    <r>
      <t xml:space="preserve">Enter the number of families included in the </t>
    </r>
    <r>
      <rPr>
        <b/>
        <sz val="10"/>
        <color theme="1"/>
        <rFont val="Arial"/>
        <family val="2"/>
      </rPr>
      <t>2013-14</t>
    </r>
    <r>
      <rPr>
        <sz val="10"/>
        <color theme="1"/>
        <rFont val="Arial"/>
        <family val="2"/>
      </rPr>
      <t xml:space="preserve"> calcuation of the family outcome in cells D14 - D19.</t>
    </r>
  </si>
  <si>
    <r>
      <t xml:space="preserve">Enter your state family outcomes percents for </t>
    </r>
    <r>
      <rPr>
        <b/>
        <sz val="10"/>
        <color theme="1"/>
        <rFont val="Arial"/>
        <family val="2"/>
      </rPr>
      <t>2013-14</t>
    </r>
    <r>
      <rPr>
        <sz val="10"/>
        <color theme="1"/>
        <rFont val="Arial"/>
        <family val="2"/>
      </rPr>
      <t xml:space="preserve"> for each outcome in cells E14 - E19. </t>
    </r>
  </si>
  <si>
    <r>
      <t xml:space="preserve">Enter the number of families included in the </t>
    </r>
    <r>
      <rPr>
        <b/>
        <sz val="10"/>
        <color theme="1"/>
        <rFont val="Arial"/>
        <family val="2"/>
      </rPr>
      <t>2014-15</t>
    </r>
    <r>
      <rPr>
        <sz val="10"/>
        <color theme="1"/>
        <rFont val="Arial"/>
        <family val="2"/>
      </rPr>
      <t xml:space="preserve"> calcuation of the family outcome  in cells H14 - H19.</t>
    </r>
  </si>
  <si>
    <r>
      <t xml:space="preserve">Enter your state family outcomes percents for </t>
    </r>
    <r>
      <rPr>
        <b/>
        <sz val="10"/>
        <color theme="1"/>
        <rFont val="Arial"/>
        <family val="2"/>
      </rPr>
      <t>2014-15</t>
    </r>
    <r>
      <rPr>
        <sz val="10"/>
        <color theme="1"/>
        <rFont val="Arial"/>
        <family val="2"/>
      </rPr>
      <t xml:space="preserve"> for each outcome in cells G14 - G19. </t>
    </r>
  </si>
  <si>
    <t>2014-2015</t>
  </si>
  <si>
    <t>Confidence interval
2013-2014 Summary Statement</t>
  </si>
  <si>
    <t>Local N 2014-2015</t>
  </si>
  <si>
    <t>Local Value 2014-2015</t>
  </si>
  <si>
    <t xml:space="preserve">
Local N 2014-2015 </t>
  </si>
  <si>
    <t>Revised Version - December 2016</t>
  </si>
  <si>
    <t>The meaningful difference calculator uses an accepted formula (test of proportional difference) to determine whether the difference between the two percentages is statistically significant (or meaningful), based upon the 90% confidence intervals for each indicator (significance level = .10). Differences that are statistically significant are marked as "Yes" in the column with the header "Meaningful difference between 2013-2014 and 2014-2015?" or "Meaningful Difference from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</si>
</sst>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
  </numFmts>
  <fonts count="19" x14ac:knownFonts="1">
    <font>
      <sz val="10"/>
      <color theme="1"/>
      <name val="Arial"/>
      <family val="2"/>
    </font>
    <font>
      <b/>
      <sz val="10"/>
      <color theme="1"/>
      <name val="Arial"/>
      <family val="2"/>
    </font>
    <font>
      <sz val="10"/>
      <color rgb="FFFF0000"/>
      <name val="Arial"/>
      <family val="2"/>
    </font>
    <font>
      <i/>
      <sz val="10"/>
      <color theme="1"/>
      <name val="Arial"/>
      <family val="2"/>
    </font>
    <font>
      <b/>
      <sz val="10"/>
      <color rgb="FF333333"/>
      <name val="Segoe UI"/>
      <family val="2"/>
    </font>
    <font>
      <b/>
      <sz val="12"/>
      <color theme="1"/>
      <name val="Arial"/>
      <family val="2"/>
    </font>
    <font>
      <b/>
      <sz val="14"/>
      <color theme="1"/>
      <name val="Arial"/>
      <family val="2"/>
    </font>
    <font>
      <b/>
      <u/>
      <sz val="12"/>
      <color rgb="FF000000"/>
      <name val="Arial"/>
      <family val="2"/>
    </font>
    <font>
      <sz val="12"/>
      <color rgb="FF000000"/>
      <name val="Arial"/>
      <family val="2"/>
    </font>
    <font>
      <b/>
      <u/>
      <sz val="12"/>
      <color theme="1"/>
      <name val="Arial"/>
      <family val="2"/>
    </font>
    <font>
      <sz val="12"/>
      <color theme="1"/>
      <name val="Arial"/>
      <family val="2"/>
    </font>
    <font>
      <sz val="12"/>
      <color rgb="FFFF0000"/>
      <name val="Times New Roman"/>
      <family val="1"/>
    </font>
    <font>
      <sz val="12"/>
      <name val="Arial"/>
      <family val="2"/>
    </font>
    <font>
      <sz val="10"/>
      <name val="Arial"/>
      <family val="2"/>
    </font>
    <font>
      <sz val="7"/>
      <name val="Arial"/>
      <family val="2"/>
    </font>
    <font>
      <b/>
      <u/>
      <sz val="12"/>
      <name val="Arial"/>
      <family val="2"/>
    </font>
    <font>
      <sz val="12"/>
      <color rgb="FFDAA600"/>
      <name val="Arial"/>
      <family val="2"/>
    </font>
    <font>
      <sz val="12"/>
      <color rgb="FF467ABA"/>
      <name val="Arial"/>
      <family val="2"/>
    </font>
    <font>
      <b/>
      <sz val="10"/>
      <color rgb="FF00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0"/>
        <bgColor indexed="64"/>
      </patternFill>
    </fill>
    <fill>
      <patternFill patternType="solid">
        <fgColor rgb="FFF2F2F2"/>
        <bgColor rgb="FF000000"/>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diagonal/>
    </border>
    <border>
      <left style="thin">
        <color auto="1"/>
      </left>
      <right/>
      <top/>
      <bottom style="medium">
        <color auto="1"/>
      </bottom>
      <diagonal/>
    </border>
    <border>
      <left/>
      <right style="medium">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s>
  <cellStyleXfs count="1">
    <xf numFmtId="0" fontId="0" fillId="0" borderId="0"/>
  </cellStyleXfs>
  <cellXfs count="212">
    <xf numFmtId="0" fontId="0" fillId="0" borderId="0" xfId="0"/>
    <xf numFmtId="2" fontId="0" fillId="0" borderId="1" xfId="0" applyNumberFormat="1" applyFont="1" applyFill="1" applyBorder="1" applyAlignment="1" applyProtection="1">
      <alignment horizontal="center"/>
    </xf>
    <xf numFmtId="2" fontId="0" fillId="2" borderId="3" xfId="0" applyNumberFormat="1" applyFont="1" applyFill="1" applyBorder="1" applyAlignment="1" applyProtection="1">
      <alignment horizontal="center"/>
    </xf>
    <xf numFmtId="10" fontId="0" fillId="0" borderId="6" xfId="0" applyNumberFormat="1" applyFill="1" applyBorder="1" applyAlignment="1" applyProtection="1">
      <alignment horizontal="center"/>
    </xf>
    <xf numFmtId="10" fontId="0" fillId="0" borderId="3" xfId="0" applyNumberFormat="1" applyFont="1" applyFill="1" applyBorder="1" applyAlignment="1" applyProtection="1">
      <alignment horizontal="center"/>
    </xf>
    <xf numFmtId="10" fontId="0" fillId="0" borderId="1" xfId="0" applyNumberFormat="1" applyFont="1" applyFill="1" applyBorder="1" applyAlignment="1" applyProtection="1">
      <alignment horizontal="center"/>
    </xf>
    <xf numFmtId="10" fontId="0" fillId="2" borderId="3" xfId="0" applyNumberFormat="1" applyFont="1" applyFill="1" applyBorder="1" applyAlignment="1" applyProtection="1">
      <alignment horizontal="center"/>
    </xf>
    <xf numFmtId="10" fontId="0" fillId="2" borderId="4" xfId="0" applyNumberFormat="1" applyFill="1" applyBorder="1" applyAlignment="1" applyProtection="1">
      <alignment horizontal="center"/>
    </xf>
    <xf numFmtId="0" fontId="0" fillId="0" borderId="0" xfId="0"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0" fillId="5" borderId="0" xfId="0" applyFill="1" applyBorder="1" applyProtection="1">
      <protection locked="0"/>
    </xf>
    <xf numFmtId="0" fontId="2" fillId="0" borderId="0" xfId="0" applyFont="1" applyBorder="1" applyProtection="1">
      <protection locked="0"/>
    </xf>
    <xf numFmtId="0" fontId="2" fillId="0" borderId="0" xfId="0" applyFont="1" applyFill="1" applyBorder="1" applyAlignment="1" applyProtection="1">
      <protection locked="0"/>
    </xf>
    <xf numFmtId="0" fontId="0" fillId="0" borderId="24" xfId="0" applyBorder="1" applyAlignment="1" applyProtection="1">
      <protection locked="0"/>
    </xf>
    <xf numFmtId="1" fontId="0" fillId="2" borderId="11" xfId="0" applyNumberFormat="1" applyFill="1" applyBorder="1" applyAlignment="1" applyProtection="1">
      <alignment horizontal="center" wrapText="1"/>
      <protection locked="0"/>
    </xf>
    <xf numFmtId="1" fontId="0" fillId="0" borderId="12" xfId="0" applyNumberFormat="1" applyFill="1" applyBorder="1" applyAlignment="1" applyProtection="1">
      <alignment horizontal="center" wrapText="1"/>
      <protection locked="0"/>
    </xf>
    <xf numFmtId="0" fontId="2" fillId="0" borderId="0" xfId="0" applyFont="1" applyAlignment="1" applyProtection="1">
      <protection locked="0"/>
    </xf>
    <xf numFmtId="0" fontId="0" fillId="0" borderId="0" xfId="0" applyAlignment="1" applyProtection="1">
      <alignment wrapText="1"/>
      <protection locked="0"/>
    </xf>
    <xf numFmtId="164" fontId="0" fillId="0" borderId="0" xfId="0" applyNumberFormat="1" applyAlignment="1" applyProtection="1">
      <alignment wrapText="1"/>
      <protection locked="0"/>
    </xf>
    <xf numFmtId="164" fontId="0" fillId="0" borderId="0" xfId="0" applyNumberFormat="1" applyProtection="1">
      <protection locked="0"/>
    </xf>
    <xf numFmtId="0" fontId="1" fillId="5" borderId="32" xfId="0" applyFont="1" applyFill="1" applyBorder="1" applyAlignment="1" applyProtection="1">
      <alignment wrapText="1"/>
    </xf>
    <xf numFmtId="0" fontId="1" fillId="5" borderId="33" xfId="0" applyFont="1" applyFill="1" applyBorder="1" applyAlignment="1" applyProtection="1">
      <alignment wrapText="1"/>
    </xf>
    <xf numFmtId="0" fontId="1" fillId="5" borderId="34" xfId="0" applyFont="1" applyFill="1" applyBorder="1" applyAlignment="1" applyProtection="1">
      <alignment wrapText="1"/>
    </xf>
    <xf numFmtId="0" fontId="1" fillId="5" borderId="27" xfId="0" applyFont="1" applyFill="1" applyBorder="1" applyAlignment="1" applyProtection="1">
      <alignment horizontal="center" wrapText="1"/>
    </xf>
    <xf numFmtId="0" fontId="1" fillId="5" borderId="30" xfId="0" applyFont="1" applyFill="1" applyBorder="1" applyAlignment="1" applyProtection="1">
      <alignment horizontal="center" wrapText="1"/>
    </xf>
    <xf numFmtId="0" fontId="1" fillId="5" borderId="33" xfId="0" applyFont="1" applyFill="1" applyBorder="1" applyAlignment="1" applyProtection="1">
      <alignment horizontal="center" wrapText="1"/>
    </xf>
    <xf numFmtId="10" fontId="0" fillId="2" borderId="3" xfId="0" applyNumberFormat="1" applyFill="1" applyBorder="1" applyAlignment="1" applyProtection="1">
      <alignment horizontal="center"/>
    </xf>
    <xf numFmtId="10" fontId="0" fillId="0" borderId="1" xfId="0" applyNumberFormat="1" applyFill="1" applyBorder="1" applyAlignment="1" applyProtection="1">
      <alignment horizontal="center"/>
    </xf>
    <xf numFmtId="0" fontId="0" fillId="5" borderId="14" xfId="0" applyFill="1" applyBorder="1" applyProtection="1"/>
    <xf numFmtId="0" fontId="1" fillId="5" borderId="17" xfId="0" applyFont="1" applyFill="1" applyBorder="1" applyAlignment="1" applyProtection="1">
      <alignment horizontal="center"/>
    </xf>
    <xf numFmtId="0" fontId="1" fillId="5" borderId="31" xfId="0" applyFont="1" applyFill="1" applyBorder="1" applyAlignment="1" applyProtection="1">
      <alignment horizontal="center" wrapText="1"/>
    </xf>
    <xf numFmtId="0" fontId="0" fillId="5" borderId="5" xfId="0" applyFill="1" applyBorder="1" applyAlignment="1" applyProtection="1">
      <alignment horizontal="right"/>
    </xf>
    <xf numFmtId="0" fontId="0" fillId="5" borderId="0" xfId="0" applyFill="1" applyBorder="1" applyProtection="1"/>
    <xf numFmtId="0" fontId="0" fillId="5" borderId="25" xfId="0" applyFill="1" applyBorder="1" applyProtection="1"/>
    <xf numFmtId="16" fontId="0" fillId="5" borderId="5" xfId="0" applyNumberFormat="1" applyFill="1" applyBorder="1" applyAlignment="1" applyProtection="1">
      <alignment horizontal="right"/>
    </xf>
    <xf numFmtId="0" fontId="0" fillId="5" borderId="7" xfId="0" applyFill="1" applyBorder="1" applyAlignment="1" applyProtection="1">
      <alignment horizontal="right"/>
    </xf>
    <xf numFmtId="0" fontId="0" fillId="5" borderId="8" xfId="0" applyFill="1" applyBorder="1" applyProtection="1"/>
    <xf numFmtId="0" fontId="0" fillId="5" borderId="26" xfId="0" applyFill="1" applyBorder="1" applyProtection="1"/>
    <xf numFmtId="10" fontId="0" fillId="2" borderId="18" xfId="0" applyNumberFormat="1" applyFont="1" applyFill="1" applyBorder="1" applyAlignment="1" applyProtection="1">
      <alignment horizontal="center"/>
    </xf>
    <xf numFmtId="10" fontId="0" fillId="0" borderId="19" xfId="0" applyNumberFormat="1" applyFont="1" applyFill="1" applyBorder="1" applyAlignment="1" applyProtection="1">
      <alignment horizontal="center"/>
    </xf>
    <xf numFmtId="1" fontId="0" fillId="2" borderId="11" xfId="0" applyNumberFormat="1" applyFill="1" applyBorder="1" applyAlignment="1" applyProtection="1">
      <alignment horizontal="center"/>
      <protection locked="0"/>
    </xf>
    <xf numFmtId="1" fontId="0" fillId="0" borderId="12" xfId="0" applyNumberFormat="1" applyFill="1" applyBorder="1" applyAlignment="1" applyProtection="1">
      <alignment horizontal="center"/>
      <protection locked="0"/>
    </xf>
    <xf numFmtId="10" fontId="0" fillId="2" borderId="38" xfId="0" applyNumberFormat="1" applyFont="1" applyFill="1" applyBorder="1" applyAlignment="1" applyProtection="1">
      <alignment horizontal="center"/>
    </xf>
    <xf numFmtId="10" fontId="0" fillId="0" borderId="39" xfId="0" applyNumberFormat="1" applyFont="1" applyFill="1" applyBorder="1" applyAlignment="1" applyProtection="1">
      <alignment horizontal="center"/>
    </xf>
    <xf numFmtId="2" fontId="0" fillId="2" borderId="4" xfId="0" applyNumberFormat="1" applyFont="1" applyFill="1" applyBorder="1" applyAlignment="1" applyProtection="1">
      <alignment horizontal="center"/>
    </xf>
    <xf numFmtId="2" fontId="0" fillId="0" borderId="6" xfId="0" applyNumberFormat="1" applyFont="1" applyFill="1" applyBorder="1" applyAlignment="1" applyProtection="1">
      <alignment horizontal="center"/>
    </xf>
    <xf numFmtId="0" fontId="0" fillId="0" borderId="0" xfId="0" applyFill="1" applyProtection="1">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16" fontId="0" fillId="0" borderId="0" xfId="0" applyNumberFormat="1" applyFill="1" applyProtection="1">
      <protection locked="0"/>
    </xf>
    <xf numFmtId="0" fontId="1" fillId="0" borderId="0" xfId="0" applyFont="1" applyFill="1" applyProtection="1">
      <protection locked="0"/>
    </xf>
    <xf numFmtId="0" fontId="1" fillId="3" borderId="30" xfId="0" applyFont="1" applyFill="1" applyBorder="1" applyAlignment="1" applyProtection="1">
      <alignment horizontal="center"/>
      <protection locked="0"/>
    </xf>
    <xf numFmtId="0" fontId="1" fillId="3" borderId="33" xfId="0" applyFont="1" applyFill="1" applyBorder="1" applyAlignment="1" applyProtection="1">
      <alignment horizontal="center"/>
      <protection locked="0"/>
    </xf>
    <xf numFmtId="0" fontId="1" fillId="6" borderId="30" xfId="0" applyFont="1" applyFill="1" applyBorder="1" applyAlignment="1" applyProtection="1">
      <alignment horizontal="center"/>
      <protection locked="0"/>
    </xf>
    <xf numFmtId="0" fontId="1" fillId="6" borderId="33" xfId="0" applyFont="1" applyFill="1" applyBorder="1" applyAlignment="1" applyProtection="1">
      <alignment horizontal="center"/>
      <protection locked="0"/>
    </xf>
    <xf numFmtId="0" fontId="1" fillId="4" borderId="30" xfId="0" applyFont="1" applyFill="1" applyBorder="1" applyAlignment="1" applyProtection="1">
      <alignment horizontal="center"/>
      <protection locked="0"/>
    </xf>
    <xf numFmtId="0" fontId="1" fillId="4" borderId="33" xfId="0" applyFont="1" applyFill="1" applyBorder="1" applyAlignment="1" applyProtection="1">
      <alignment horizontal="center"/>
      <protection locked="0"/>
    </xf>
    <xf numFmtId="0" fontId="1" fillId="3" borderId="28" xfId="0" applyFont="1" applyFill="1" applyBorder="1" applyAlignment="1" applyProtection="1">
      <alignment horizontal="center" wrapText="1"/>
      <protection locked="0"/>
    </xf>
    <xf numFmtId="0" fontId="1" fillId="3" borderId="29" xfId="0" applyFont="1" applyFill="1" applyBorder="1" applyAlignment="1" applyProtection="1">
      <alignment horizontal="center" wrapText="1"/>
      <protection locked="0"/>
    </xf>
    <xf numFmtId="0" fontId="1" fillId="6" borderId="21" xfId="0" applyFont="1" applyFill="1" applyBorder="1" applyAlignment="1" applyProtection="1">
      <alignment horizontal="center" wrapText="1"/>
      <protection locked="0"/>
    </xf>
    <xf numFmtId="0" fontId="1" fillId="6" borderId="15" xfId="0" applyFont="1" applyFill="1" applyBorder="1" applyAlignment="1" applyProtection="1">
      <alignment horizontal="center" wrapText="1"/>
      <protection locked="0"/>
    </xf>
    <xf numFmtId="0" fontId="1" fillId="4" borderId="21" xfId="0" applyFont="1" applyFill="1" applyBorder="1" applyAlignment="1" applyProtection="1">
      <alignment horizontal="center" wrapText="1"/>
      <protection locked="0"/>
    </xf>
    <xf numFmtId="0" fontId="1" fillId="4" borderId="15" xfId="0" applyFont="1" applyFill="1" applyBorder="1" applyAlignment="1" applyProtection="1">
      <alignment horizontal="center" wrapText="1"/>
      <protection locked="0"/>
    </xf>
    <xf numFmtId="0" fontId="4" fillId="0" borderId="0" xfId="0" applyFont="1" applyProtection="1">
      <protection locked="0"/>
    </xf>
    <xf numFmtId="0" fontId="3" fillId="0" borderId="0" xfId="0" applyFont="1" applyProtection="1">
      <protection locked="0"/>
    </xf>
    <xf numFmtId="0" fontId="1" fillId="3" borderId="33" xfId="0" applyFont="1" applyFill="1" applyBorder="1" applyProtection="1"/>
    <xf numFmtId="0" fontId="1" fillId="3" borderId="29" xfId="0" applyFont="1" applyFill="1" applyBorder="1" applyAlignment="1" applyProtection="1">
      <alignment horizontal="center" wrapText="1"/>
    </xf>
    <xf numFmtId="0" fontId="1" fillId="3" borderId="29" xfId="0" applyFont="1" applyFill="1" applyBorder="1" applyAlignment="1" applyProtection="1">
      <alignment horizontal="center"/>
    </xf>
    <xf numFmtId="0" fontId="1" fillId="3" borderId="36" xfId="0" applyFont="1" applyFill="1" applyBorder="1" applyAlignment="1" applyProtection="1">
      <alignment horizontal="center" wrapText="1"/>
    </xf>
    <xf numFmtId="0" fontId="1" fillId="3" borderId="16" xfId="0" applyFont="1" applyFill="1" applyBorder="1" applyAlignment="1" applyProtection="1">
      <alignment horizontal="center" wrapText="1"/>
    </xf>
    <xf numFmtId="166" fontId="0" fillId="0" borderId="2" xfId="0" applyNumberFormat="1" applyFill="1" applyBorder="1" applyAlignment="1" applyProtection="1">
      <alignment horizontal="center"/>
    </xf>
    <xf numFmtId="1" fontId="0" fillId="0" borderId="1" xfId="0" applyNumberFormat="1" applyFill="1" applyBorder="1" applyAlignment="1" applyProtection="1">
      <alignment horizontal="center"/>
    </xf>
    <xf numFmtId="165" fontId="0" fillId="0" borderId="1" xfId="0" applyNumberFormat="1" applyFill="1" applyBorder="1" applyAlignment="1" applyProtection="1">
      <alignment horizontal="center"/>
    </xf>
    <xf numFmtId="166" fontId="0" fillId="0" borderId="1" xfId="0" applyNumberFormat="1" applyFill="1" applyBorder="1" applyAlignment="1" applyProtection="1">
      <alignment horizontal="center"/>
    </xf>
    <xf numFmtId="0" fontId="0" fillId="0" borderId="0" xfId="0" applyFont="1" applyFill="1" applyProtection="1">
      <protection locked="0"/>
    </xf>
    <xf numFmtId="0" fontId="0" fillId="0" borderId="0" xfId="0" applyFont="1" applyProtection="1">
      <protection locked="0"/>
    </xf>
    <xf numFmtId="0" fontId="0" fillId="3" borderId="15" xfId="0" applyFont="1" applyFill="1" applyBorder="1" applyAlignment="1" applyProtection="1">
      <alignment horizontal="center"/>
    </xf>
    <xf numFmtId="0" fontId="0" fillId="3" borderId="17" xfId="0" applyFont="1" applyFill="1" applyBorder="1" applyAlignment="1" applyProtection="1">
      <alignment horizontal="center"/>
    </xf>
    <xf numFmtId="166" fontId="0" fillId="0" borderId="2" xfId="0" applyNumberFormat="1" applyFont="1" applyFill="1" applyBorder="1" applyAlignment="1" applyProtection="1">
      <alignment horizontal="center"/>
    </xf>
    <xf numFmtId="10" fontId="0" fillId="0" borderId="2" xfId="0" applyNumberFormat="1" applyFont="1" applyFill="1" applyBorder="1" applyAlignment="1" applyProtection="1">
      <alignment horizontal="center"/>
    </xf>
    <xf numFmtId="1" fontId="0" fillId="0" borderId="1" xfId="0" applyNumberFormat="1" applyFont="1" applyFill="1" applyBorder="1" applyAlignment="1" applyProtection="1">
      <alignment horizontal="center"/>
    </xf>
    <xf numFmtId="165" fontId="0" fillId="0" borderId="1" xfId="0" applyNumberFormat="1" applyFont="1" applyFill="1" applyBorder="1" applyAlignment="1" applyProtection="1">
      <alignment horizontal="center"/>
    </xf>
    <xf numFmtId="166" fontId="0" fillId="0" borderId="1" xfId="0" applyNumberFormat="1" applyFont="1" applyFill="1" applyBorder="1" applyAlignment="1" applyProtection="1">
      <alignment horizontal="center"/>
    </xf>
    <xf numFmtId="0" fontId="1" fillId="6" borderId="33" xfId="0" applyFont="1" applyFill="1" applyBorder="1" applyProtection="1"/>
    <xf numFmtId="0" fontId="0" fillId="6" borderId="15" xfId="0" applyFill="1" applyBorder="1" applyAlignment="1" applyProtection="1">
      <alignment horizontal="center"/>
    </xf>
    <xf numFmtId="0" fontId="0" fillId="6" borderId="17" xfId="0" applyFill="1" applyBorder="1" applyAlignment="1" applyProtection="1">
      <alignment horizontal="center"/>
    </xf>
    <xf numFmtId="0" fontId="1" fillId="6" borderId="15" xfId="0" applyFont="1" applyFill="1" applyBorder="1" applyAlignment="1" applyProtection="1">
      <alignment horizontal="center" wrapText="1"/>
    </xf>
    <xf numFmtId="0" fontId="1" fillId="6" borderId="15" xfId="0" applyFont="1" applyFill="1" applyBorder="1" applyAlignment="1" applyProtection="1">
      <alignment horizontal="center"/>
    </xf>
    <xf numFmtId="0" fontId="1" fillId="6" borderId="17" xfId="0" applyFont="1" applyFill="1" applyBorder="1" applyAlignment="1" applyProtection="1">
      <alignment horizontal="center" wrapText="1"/>
    </xf>
    <xf numFmtId="0" fontId="1" fillId="6" borderId="16" xfId="0" applyFont="1" applyFill="1" applyBorder="1" applyAlignment="1" applyProtection="1">
      <alignment horizontal="center" wrapText="1"/>
    </xf>
    <xf numFmtId="0" fontId="1" fillId="4" borderId="33" xfId="0" applyFont="1" applyFill="1" applyBorder="1" applyProtection="1"/>
    <xf numFmtId="0" fontId="0" fillId="4" borderId="15" xfId="0" applyFill="1" applyBorder="1" applyAlignment="1" applyProtection="1">
      <alignment horizontal="center"/>
    </xf>
    <xf numFmtId="0" fontId="0" fillId="4" borderId="17" xfId="0" applyFill="1" applyBorder="1" applyAlignment="1" applyProtection="1">
      <alignment horizontal="center"/>
    </xf>
    <xf numFmtId="0" fontId="1" fillId="4" borderId="15" xfId="0" applyFont="1" applyFill="1" applyBorder="1" applyAlignment="1" applyProtection="1">
      <alignment horizontal="center" wrapText="1"/>
    </xf>
    <xf numFmtId="0" fontId="1" fillId="4" borderId="15" xfId="0" applyFont="1" applyFill="1" applyBorder="1" applyAlignment="1" applyProtection="1">
      <alignment horizontal="center"/>
    </xf>
    <xf numFmtId="0" fontId="1" fillId="4" borderId="17" xfId="0" applyFont="1" applyFill="1" applyBorder="1" applyAlignment="1" applyProtection="1">
      <alignment horizontal="center" wrapText="1"/>
    </xf>
    <xf numFmtId="0" fontId="1" fillId="4" borderId="16" xfId="0" applyFont="1" applyFill="1" applyBorder="1" applyAlignment="1" applyProtection="1">
      <alignment horizontal="center" wrapText="1"/>
    </xf>
    <xf numFmtId="0" fontId="0" fillId="0" borderId="41" xfId="0" applyBorder="1" applyProtection="1">
      <protection locked="0"/>
    </xf>
    <xf numFmtId="0" fontId="0" fillId="0" borderId="19" xfId="0" applyBorder="1" applyProtection="1">
      <protection locked="0"/>
    </xf>
    <xf numFmtId="0" fontId="3" fillId="0" borderId="19" xfId="0" applyFont="1" applyBorder="1" applyProtection="1">
      <protection locked="0"/>
    </xf>
    <xf numFmtId="0" fontId="0" fillId="0" borderId="11" xfId="0" applyFill="1" applyBorder="1" applyAlignment="1" applyProtection="1">
      <alignment horizontal="center"/>
      <protection locked="0"/>
    </xf>
    <xf numFmtId="1" fontId="0" fillId="0" borderId="3" xfId="0" applyNumberFormat="1" applyFont="1" applyFill="1" applyBorder="1" applyAlignment="1" applyProtection="1">
      <alignment horizontal="center"/>
    </xf>
    <xf numFmtId="165" fontId="0" fillId="0" borderId="3" xfId="0" applyNumberFormat="1" applyFont="1" applyFill="1" applyBorder="1" applyAlignment="1" applyProtection="1">
      <alignment horizontal="center"/>
    </xf>
    <xf numFmtId="166" fontId="0" fillId="0" borderId="3" xfId="0" applyNumberFormat="1" applyFont="1" applyFill="1" applyBorder="1" applyAlignment="1" applyProtection="1">
      <alignment horizontal="center"/>
    </xf>
    <xf numFmtId="0" fontId="0" fillId="0" borderId="4" xfId="0" applyFill="1" applyBorder="1" applyAlignment="1" applyProtection="1">
      <alignment horizontal="center" vertical="center"/>
    </xf>
    <xf numFmtId="0" fontId="0" fillId="0" borderId="42" xfId="0" applyFill="1" applyBorder="1" applyAlignment="1" applyProtection="1">
      <alignment horizontal="center"/>
      <protection locked="0"/>
    </xf>
    <xf numFmtId="0" fontId="0" fillId="0" borderId="43" xfId="0" applyFill="1" applyBorder="1" applyAlignment="1" applyProtection="1">
      <alignment horizontal="center" vertical="center"/>
    </xf>
    <xf numFmtId="1" fontId="0" fillId="0" borderId="3" xfId="0" applyNumberFormat="1" applyFill="1" applyBorder="1" applyAlignment="1" applyProtection="1">
      <alignment horizontal="center"/>
    </xf>
    <xf numFmtId="165" fontId="0" fillId="0" borderId="3" xfId="0" applyNumberFormat="1" applyFill="1" applyBorder="1" applyAlignment="1" applyProtection="1">
      <alignment horizontal="center"/>
    </xf>
    <xf numFmtId="166" fontId="0" fillId="0" borderId="3" xfId="0" applyNumberFormat="1" applyFill="1" applyBorder="1" applyAlignment="1" applyProtection="1">
      <alignment horizontal="center"/>
    </xf>
    <xf numFmtId="0" fontId="0" fillId="0" borderId="12" xfId="0"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2" fillId="0" borderId="0" xfId="0" applyFont="1" applyProtection="1">
      <protection locked="0"/>
    </xf>
    <xf numFmtId="0" fontId="11" fillId="0" borderId="0" xfId="0" applyFont="1" applyAlignment="1" applyProtection="1">
      <alignment vertical="center" wrapText="1"/>
      <protection locked="0"/>
    </xf>
    <xf numFmtId="0" fontId="0" fillId="0" borderId="0" xfId="0" applyFill="1" applyBorder="1" applyProtection="1"/>
    <xf numFmtId="0" fontId="0" fillId="7" borderId="0" xfId="0" applyFill="1"/>
    <xf numFmtId="0" fontId="7" fillId="7" borderId="27" xfId="0" applyFont="1" applyFill="1" applyBorder="1" applyAlignment="1">
      <alignment vertical="center" wrapText="1"/>
    </xf>
    <xf numFmtId="0" fontId="8" fillId="7" borderId="44" xfId="0" applyFont="1" applyFill="1" applyBorder="1" applyAlignment="1">
      <alignment vertical="center" wrapText="1"/>
    </xf>
    <xf numFmtId="0" fontId="0" fillId="7" borderId="44" xfId="0" applyFont="1" applyFill="1" applyBorder="1"/>
    <xf numFmtId="0" fontId="9" fillId="7" borderId="44" xfId="0" applyFont="1" applyFill="1" applyBorder="1" applyAlignment="1">
      <alignment vertical="center" wrapText="1"/>
    </xf>
    <xf numFmtId="0" fontId="10" fillId="7" borderId="44" xfId="0" applyFont="1" applyFill="1" applyBorder="1" applyAlignment="1">
      <alignment horizontal="left" vertical="center" wrapText="1"/>
    </xf>
    <xf numFmtId="0" fontId="9" fillId="7" borderId="44" xfId="0" applyFont="1" applyFill="1" applyBorder="1"/>
    <xf numFmtId="0" fontId="10" fillId="7" borderId="44" xfId="0" applyFont="1" applyFill="1" applyBorder="1" applyAlignment="1">
      <alignment wrapText="1"/>
    </xf>
    <xf numFmtId="0" fontId="0" fillId="7" borderId="44" xfId="0" applyFill="1" applyBorder="1" applyAlignment="1">
      <alignment wrapText="1"/>
    </xf>
    <xf numFmtId="0" fontId="9" fillId="7" borderId="44" xfId="0" applyFont="1" applyFill="1" applyBorder="1" applyAlignment="1">
      <alignment wrapText="1"/>
    </xf>
    <xf numFmtId="0" fontId="0" fillId="7" borderId="44" xfId="0" applyFill="1" applyBorder="1"/>
    <xf numFmtId="0" fontId="13" fillId="7" borderId="0" xfId="0" applyFont="1" applyFill="1" applyAlignment="1">
      <alignment wrapText="1"/>
    </xf>
    <xf numFmtId="0" fontId="12" fillId="7" borderId="44" xfId="0" applyFont="1" applyFill="1" applyBorder="1" applyAlignment="1">
      <alignment horizontal="left" vertical="center" wrapText="1"/>
    </xf>
    <xf numFmtId="0" fontId="10" fillId="7" borderId="44" xfId="0" applyFont="1" applyFill="1" applyBorder="1" applyAlignment="1">
      <alignment vertical="center" wrapText="1"/>
    </xf>
    <xf numFmtId="0" fontId="0" fillId="7" borderId="45" xfId="0" applyFill="1" applyBorder="1"/>
    <xf numFmtId="0" fontId="2" fillId="7" borderId="0" xfId="0" applyFont="1" applyFill="1" applyAlignment="1">
      <alignment wrapText="1"/>
    </xf>
    <xf numFmtId="1" fontId="0" fillId="2" borderId="13" xfId="0" applyNumberFormat="1" applyFill="1" applyBorder="1" applyAlignment="1" applyProtection="1">
      <alignment horizontal="center" wrapText="1"/>
      <protection locked="0"/>
    </xf>
    <xf numFmtId="10" fontId="0" fillId="2" borderId="9" xfId="0" applyNumberFormat="1" applyFill="1" applyBorder="1" applyAlignment="1" applyProtection="1">
      <alignment horizontal="center"/>
    </xf>
    <xf numFmtId="10" fontId="0" fillId="2" borderId="9" xfId="0" applyNumberFormat="1" applyFont="1" applyFill="1" applyBorder="1" applyAlignment="1" applyProtection="1">
      <alignment horizontal="center"/>
    </xf>
    <xf numFmtId="10" fontId="0" fillId="2" borderId="20" xfId="0" applyNumberFormat="1" applyFont="1" applyFill="1" applyBorder="1" applyAlignment="1" applyProtection="1">
      <alignment horizontal="center"/>
    </xf>
    <xf numFmtId="1" fontId="0" fillId="2" borderId="13" xfId="0" applyNumberFormat="1" applyFill="1" applyBorder="1" applyAlignment="1" applyProtection="1">
      <alignment horizontal="center"/>
      <protection locked="0"/>
    </xf>
    <xf numFmtId="2" fontId="0" fillId="2" borderId="9" xfId="0" applyNumberFormat="1" applyFont="1" applyFill="1" applyBorder="1" applyAlignment="1" applyProtection="1">
      <alignment horizontal="center"/>
    </xf>
    <xf numFmtId="2" fontId="0" fillId="2" borderId="10" xfId="0" applyNumberFormat="1" applyFont="1" applyFill="1" applyBorder="1" applyAlignment="1" applyProtection="1">
      <alignment horizontal="center"/>
    </xf>
    <xf numFmtId="10" fontId="0" fillId="2" borderId="40" xfId="0" applyNumberFormat="1" applyFont="1" applyFill="1" applyBorder="1" applyAlignment="1" applyProtection="1">
      <alignment horizontal="center"/>
    </xf>
    <xf numFmtId="10" fontId="0" fillId="2" borderId="10" xfId="0" applyNumberFormat="1" applyFill="1" applyBorder="1" applyAlignment="1" applyProtection="1">
      <alignment horizontal="center"/>
    </xf>
    <xf numFmtId="9" fontId="0" fillId="2" borderId="3" xfId="0" applyNumberFormat="1" applyFill="1" applyBorder="1" applyAlignment="1" applyProtection="1">
      <alignment horizontal="center"/>
      <protection locked="0"/>
    </xf>
    <xf numFmtId="9" fontId="0" fillId="0" borderId="1" xfId="0" applyNumberFormat="1" applyFill="1" applyBorder="1" applyAlignment="1" applyProtection="1">
      <alignment horizontal="center"/>
      <protection locked="0"/>
    </xf>
    <xf numFmtId="9" fontId="0" fillId="2" borderId="9" xfId="0" applyNumberFormat="1" applyFill="1" applyBorder="1" applyAlignment="1" applyProtection="1">
      <alignment horizontal="center"/>
      <protection locked="0"/>
    </xf>
    <xf numFmtId="9" fontId="0" fillId="2" borderId="3" xfId="0" applyNumberFormat="1" applyFont="1" applyFill="1" applyBorder="1" applyAlignment="1" applyProtection="1">
      <alignment horizontal="center"/>
      <protection locked="0"/>
    </xf>
    <xf numFmtId="9" fontId="0" fillId="0" borderId="1" xfId="0" applyNumberFormat="1" applyFont="1" applyFill="1" applyBorder="1" applyAlignment="1" applyProtection="1">
      <alignment horizontal="center"/>
      <protection locked="0"/>
    </xf>
    <xf numFmtId="9" fontId="0" fillId="2" borderId="9" xfId="0" applyNumberFormat="1" applyFont="1" applyFill="1" applyBorder="1" applyAlignment="1" applyProtection="1">
      <alignment horizontal="center"/>
      <protection locked="0"/>
    </xf>
    <xf numFmtId="9" fontId="0" fillId="0" borderId="3" xfId="0" applyNumberFormat="1" applyFill="1" applyBorder="1" applyAlignment="1" applyProtection="1">
      <alignment horizontal="center"/>
      <protection locked="0"/>
    </xf>
    <xf numFmtId="9" fontId="0" fillId="0" borderId="2" xfId="0" applyNumberFormat="1" applyFill="1" applyBorder="1" applyAlignment="1" applyProtection="1">
      <alignment horizontal="center"/>
      <protection locked="0"/>
    </xf>
    <xf numFmtId="9" fontId="3" fillId="0" borderId="1" xfId="0" applyNumberFormat="1" applyFont="1" applyFill="1" applyBorder="1" applyAlignment="1" applyProtection="1">
      <alignment horizontal="center"/>
      <protection locked="0"/>
    </xf>
    <xf numFmtId="0" fontId="18" fillId="8" borderId="31" xfId="0" applyFont="1" applyFill="1" applyBorder="1" applyAlignment="1">
      <alignment horizontal="center" wrapText="1"/>
    </xf>
    <xf numFmtId="1" fontId="0" fillId="3" borderId="14" xfId="0" applyNumberFormat="1" applyFill="1" applyBorder="1" applyAlignment="1" applyProtection="1">
      <alignment horizontal="center"/>
      <protection locked="0"/>
    </xf>
    <xf numFmtId="9" fontId="0" fillId="3" borderId="15" xfId="0" applyNumberFormat="1" applyFill="1" applyBorder="1" applyAlignment="1" applyProtection="1">
      <alignment horizontal="center"/>
      <protection locked="0"/>
    </xf>
    <xf numFmtId="1" fontId="0" fillId="6" borderId="14" xfId="0" applyNumberFormat="1" applyFill="1" applyBorder="1" applyAlignment="1" applyProtection="1">
      <alignment horizontal="center"/>
      <protection locked="0"/>
    </xf>
    <xf numFmtId="9" fontId="0" fillId="6" borderId="15" xfId="0" applyNumberFormat="1" applyFill="1" applyBorder="1" applyAlignment="1" applyProtection="1">
      <alignment horizontal="center"/>
      <protection locked="0"/>
    </xf>
    <xf numFmtId="1" fontId="0" fillId="4" borderId="14" xfId="0" applyNumberFormat="1" applyFill="1" applyBorder="1" applyAlignment="1" applyProtection="1">
      <alignment horizontal="center"/>
      <protection locked="0"/>
    </xf>
    <xf numFmtId="9" fontId="0" fillId="4" borderId="15" xfId="0" applyNumberFormat="1" applyFill="1" applyBorder="1" applyAlignment="1" applyProtection="1">
      <alignment horizontal="center"/>
      <protection locked="0"/>
    </xf>
    <xf numFmtId="0" fontId="0" fillId="0" borderId="23" xfId="0" applyBorder="1" applyAlignment="1" applyProtection="1">
      <alignment horizontal="center"/>
      <protection locked="0"/>
    </xf>
    <xf numFmtId="0" fontId="0" fillId="3" borderId="18" xfId="0" applyFill="1" applyBorder="1" applyAlignment="1" applyProtection="1">
      <alignment wrapText="1"/>
      <protection locked="0"/>
    </xf>
    <xf numFmtId="0" fontId="0" fillId="6" borderId="19" xfId="0" applyFill="1" applyBorder="1" applyAlignment="1" applyProtection="1">
      <alignment wrapText="1"/>
      <protection locked="0"/>
    </xf>
    <xf numFmtId="0" fontId="0" fillId="4" borderId="20" xfId="0" applyFill="1" applyBorder="1" applyAlignment="1" applyProtection="1">
      <alignment wrapText="1"/>
      <protection locked="0"/>
    </xf>
    <xf numFmtId="0" fontId="1" fillId="5" borderId="11" xfId="0" applyFont="1" applyFill="1" applyBorder="1" applyAlignment="1" applyProtection="1">
      <alignment horizontal="center" vertical="top" wrapText="1"/>
    </xf>
    <xf numFmtId="0" fontId="1" fillId="5" borderId="12" xfId="0" applyFont="1" applyFill="1" applyBorder="1" applyAlignment="1" applyProtection="1">
      <alignment horizontal="center" vertical="top" wrapText="1"/>
    </xf>
    <xf numFmtId="0" fontId="1" fillId="5" borderId="13" xfId="0" applyFont="1" applyFill="1" applyBorder="1" applyAlignment="1" applyProtection="1">
      <alignment horizontal="center" vertical="top" wrapText="1"/>
    </xf>
    <xf numFmtId="0" fontId="5" fillId="5" borderId="22" xfId="0" applyFont="1" applyFill="1" applyBorder="1" applyAlignment="1" applyProtection="1">
      <alignment horizontal="center"/>
      <protection locked="0"/>
    </xf>
    <xf numFmtId="0" fontId="0" fillId="0" borderId="23" xfId="0" applyBorder="1" applyAlignment="1" applyProtection="1">
      <protection locked="0"/>
    </xf>
    <xf numFmtId="0" fontId="0" fillId="0" borderId="24" xfId="0" applyBorder="1" applyAlignment="1" applyProtection="1">
      <protection locked="0"/>
    </xf>
    <xf numFmtId="0" fontId="6" fillId="2" borderId="22" xfId="0" applyFont="1" applyFill="1" applyBorder="1" applyAlignment="1" applyProtection="1">
      <alignment horizontal="center"/>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23" xfId="0" applyBorder="1" applyAlignment="1" applyProtection="1">
      <alignment horizontal="center"/>
      <protection locked="0"/>
    </xf>
    <xf numFmtId="0" fontId="1" fillId="3" borderId="34" xfId="0" applyFont="1" applyFill="1" applyBorder="1" applyAlignment="1" applyProtection="1">
      <alignment horizontal="center" wrapText="1"/>
    </xf>
    <xf numFmtId="0" fontId="0" fillId="0" borderId="37" xfId="0" applyBorder="1" applyAlignment="1" applyProtection="1">
      <alignment horizontal="center"/>
    </xf>
    <xf numFmtId="2" fontId="0" fillId="3" borderId="22" xfId="0" applyNumberFormat="1" applyFill="1" applyBorder="1" applyAlignment="1" applyProtection="1">
      <alignment horizontal="center"/>
    </xf>
    <xf numFmtId="0" fontId="5" fillId="2" borderId="22" xfId="0" applyFont="1" applyFill="1" applyBorder="1" applyAlignment="1" applyProtection="1">
      <alignment horizontal="center"/>
    </xf>
    <xf numFmtId="0" fontId="5" fillId="2" borderId="23" xfId="0" applyFont="1" applyFill="1" applyBorder="1" applyAlignment="1" applyProtection="1">
      <alignment horizontal="center"/>
    </xf>
    <xf numFmtId="0" fontId="5" fillId="2" borderId="24" xfId="0" applyFont="1" applyFill="1" applyBorder="1" applyAlignment="1" applyProtection="1">
      <alignment horizontal="center"/>
    </xf>
    <xf numFmtId="0" fontId="1" fillId="3" borderId="30" xfId="0" applyFont="1" applyFill="1" applyBorder="1" applyAlignment="1" applyProtection="1">
      <alignment horizontal="center"/>
      <protection locked="0"/>
    </xf>
    <xf numFmtId="0" fontId="1" fillId="0" borderId="33"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4" borderId="14" xfId="0" applyFont="1" applyFill="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35" xfId="0" applyFont="1" applyBorder="1" applyAlignment="1" applyProtection="1">
      <alignment horizontal="center"/>
    </xf>
    <xf numFmtId="0" fontId="0" fillId="0" borderId="7" xfId="0" applyBorder="1" applyAlignment="1" applyProtection="1">
      <alignment horizontal="center"/>
    </xf>
    <xf numFmtId="0" fontId="0" fillId="5" borderId="5" xfId="0" applyFill="1" applyBorder="1" applyAlignment="1" applyProtection="1"/>
    <xf numFmtId="0" fontId="0" fillId="5" borderId="0" xfId="0" applyFill="1" applyBorder="1" applyAlignment="1" applyProtection="1"/>
    <xf numFmtId="0" fontId="0" fillId="5" borderId="25" xfId="0" applyFill="1" applyBorder="1" applyAlignment="1" applyProtection="1"/>
    <xf numFmtId="0" fontId="0" fillId="5" borderId="7" xfId="0" applyFont="1" applyFill="1" applyBorder="1" applyAlignment="1" applyProtection="1"/>
    <xf numFmtId="0" fontId="0" fillId="5" borderId="8" xfId="0" applyFont="1" applyFill="1" applyBorder="1" applyAlignment="1" applyProtection="1"/>
    <xf numFmtId="0" fontId="0" fillId="5" borderId="26" xfId="0" applyFont="1" applyFill="1" applyBorder="1" applyAlignment="1" applyProtection="1"/>
    <xf numFmtId="0" fontId="1" fillId="6" borderId="21" xfId="0" applyFont="1" applyFill="1" applyBorder="1" applyAlignment="1" applyProtection="1">
      <alignment horizontal="center"/>
      <protection locked="0"/>
    </xf>
    <xf numFmtId="0" fontId="1" fillId="6" borderId="15" xfId="0" applyFont="1" applyFill="1" applyBorder="1" applyAlignment="1" applyProtection="1">
      <alignment horizontal="center"/>
      <protection locked="0"/>
    </xf>
    <xf numFmtId="0" fontId="1" fillId="6" borderId="17" xfId="0" applyFont="1" applyFill="1" applyBorder="1" applyAlignment="1" applyProtection="1">
      <alignment horizontal="center"/>
      <protection locked="0"/>
    </xf>
    <xf numFmtId="0" fontId="1" fillId="6" borderId="16" xfId="0" applyFont="1" applyFill="1" applyBorder="1" applyAlignment="1" applyProtection="1">
      <alignment horizontal="center"/>
      <protection locked="0"/>
    </xf>
    <xf numFmtId="0" fontId="1" fillId="6" borderId="34" xfId="0" applyFont="1" applyFill="1" applyBorder="1" applyAlignment="1" applyProtection="1">
      <alignment horizontal="center" wrapText="1"/>
    </xf>
    <xf numFmtId="0" fontId="0" fillId="6" borderId="37" xfId="0" applyFill="1" applyBorder="1" applyAlignment="1" applyProtection="1">
      <alignment horizontal="center"/>
    </xf>
    <xf numFmtId="2" fontId="0" fillId="6" borderId="22" xfId="0" applyNumberFormat="1" applyFill="1" applyBorder="1" applyAlignment="1" applyProtection="1">
      <alignment horizontal="center"/>
    </xf>
    <xf numFmtId="0" fontId="0" fillId="6" borderId="24" xfId="0" applyFill="1" applyBorder="1" applyAlignment="1" applyProtection="1">
      <alignment horizontal="center"/>
    </xf>
    <xf numFmtId="0" fontId="1" fillId="4" borderId="34" xfId="0" applyFont="1" applyFill="1" applyBorder="1" applyAlignment="1" applyProtection="1">
      <alignment horizontal="center" wrapText="1"/>
    </xf>
    <xf numFmtId="0" fontId="0" fillId="4" borderId="37" xfId="0" applyFill="1" applyBorder="1" applyAlignment="1" applyProtection="1">
      <alignment horizontal="center"/>
    </xf>
    <xf numFmtId="2" fontId="0" fillId="4" borderId="22" xfId="0" applyNumberFormat="1" applyFill="1" applyBorder="1" applyAlignment="1" applyProtection="1">
      <alignment horizontal="center"/>
    </xf>
    <xf numFmtId="0" fontId="0" fillId="4" borderId="24" xfId="0" applyFill="1" applyBorder="1" applyAlignment="1" applyProtection="1">
      <alignment horizontal="center"/>
    </xf>
    <xf numFmtId="0" fontId="0" fillId="5" borderId="5" xfId="0" applyFill="1" applyBorder="1" applyProtection="1">
      <protection locked="0"/>
    </xf>
    <xf numFmtId="0" fontId="0" fillId="5" borderId="0" xfId="0" applyFill="1" applyBorder="1" applyProtection="1">
      <protection locked="0"/>
    </xf>
    <xf numFmtId="0" fontId="0" fillId="5" borderId="25" xfId="0" applyFill="1" applyBorder="1" applyProtection="1">
      <protection locked="0"/>
    </xf>
    <xf numFmtId="0" fontId="0" fillId="5" borderId="35" xfId="0" applyFill="1" applyBorder="1" applyProtection="1">
      <protection locked="0"/>
    </xf>
    <xf numFmtId="0" fontId="0" fillId="5" borderId="46" xfId="0" applyFill="1" applyBorder="1" applyProtection="1">
      <protection locked="0"/>
    </xf>
    <xf numFmtId="0" fontId="0" fillId="5" borderId="37" xfId="0" applyFill="1" applyBorder="1" applyProtection="1">
      <protection locked="0"/>
    </xf>
  </cellXfs>
  <cellStyles count="1">
    <cellStyle name="Normal" xfId="0" builtinId="0"/>
  </cellStyles>
  <dxfs count="5">
    <dxf>
      <font>
        <b/>
        <i val="0"/>
      </font>
    </dxf>
    <dxf>
      <font>
        <b/>
        <i val="0"/>
      </font>
    </dxf>
    <dxf>
      <font>
        <b/>
        <i val="0"/>
      </font>
    </dxf>
    <dxf>
      <fill>
        <patternFill>
          <bgColor theme="2" tint="-9.9948118533890809E-2"/>
        </patternFill>
      </fill>
    </dxf>
    <dxf>
      <fill>
        <patternFill>
          <bgColor theme="0" tint="-0.14996795556505021"/>
        </patternFill>
      </fill>
    </dxf>
  </dxfs>
  <tableStyles count="0" defaultTableStyle="TableStyleMedium2" defaultPivotStyle="PivotStyleLight16"/>
  <colors>
    <mruColors>
      <color rgb="FF467ABA"/>
      <color rgb="FFDAA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1685191</xdr:colOff>
      <xdr:row>22</xdr:row>
      <xdr:rowOff>36635</xdr:rowOff>
    </xdr:from>
    <xdr:to>
      <xdr:col>1</xdr:col>
      <xdr:colOff>4942216</xdr:colOff>
      <xdr:row>22</xdr:row>
      <xdr:rowOff>1854080</xdr:rowOff>
    </xdr:to>
    <xdr:pic>
      <xdr:nvPicPr>
        <xdr:cNvPr id="6" name="Picture 5"/>
        <xdr:cNvPicPr/>
      </xdr:nvPicPr>
      <xdr:blipFill rotWithShape="1">
        <a:blip xmlns:r="http://schemas.openxmlformats.org/officeDocument/2006/relationships" r:embed="rId1"/>
        <a:srcRect l="12112" t="57741" r="56956" b="12013"/>
        <a:stretch/>
      </xdr:blipFill>
      <xdr:spPr bwMode="auto">
        <a:xfrm>
          <a:off x="1873894" y="12670739"/>
          <a:ext cx="3257025" cy="1823435"/>
        </a:xfrm>
        <a:prstGeom prst="rect">
          <a:avLst/>
        </a:prstGeom>
        <a:ln>
          <a:noFill/>
        </a:ln>
        <a:extLst>
          <a:ext uri="{53640926-AAD7-44d8-BBD7-CCE9431645EC}">
            <a14:shadowObscured xmlns="" xmlns:a14="http://schemas.microsoft.com/office/drawing/2010/main"/>
          </a:ext>
        </a:extLst>
      </xdr:spPr>
    </xdr:pic>
    <xdr:clientData/>
  </xdr:twoCellAnchor>
  <xdr:twoCellAnchor editAs="oneCell">
    <xdr:from>
      <xdr:col>1</xdr:col>
      <xdr:colOff>2066745</xdr:colOff>
      <xdr:row>13</xdr:row>
      <xdr:rowOff>125803</xdr:rowOff>
    </xdr:from>
    <xdr:to>
      <xdr:col>1</xdr:col>
      <xdr:colOff>4947105</xdr:colOff>
      <xdr:row>13</xdr:row>
      <xdr:rowOff>2225113</xdr:rowOff>
    </xdr:to>
    <xdr:pic>
      <xdr:nvPicPr>
        <xdr:cNvPr id="5" name="Picture 4"/>
        <xdr:cNvPicPr/>
      </xdr:nvPicPr>
      <xdr:blipFill rotWithShape="1">
        <a:blip xmlns:r="http://schemas.openxmlformats.org/officeDocument/2006/relationships" r:embed="rId2"/>
        <a:srcRect l="3187" t="21275" r="48324" b="22166"/>
        <a:stretch/>
      </xdr:blipFill>
      <xdr:spPr bwMode="auto">
        <a:xfrm>
          <a:off x="2255448" y="5535284"/>
          <a:ext cx="2880360" cy="2099310"/>
        </a:xfrm>
        <a:prstGeom prst="rect">
          <a:avLst/>
        </a:prstGeom>
        <a:ln>
          <a:noFill/>
        </a:ln>
        <a:extLst>
          <a:ext uri="{53640926-AAD7-44d8-BBD7-CCE9431645EC}">
            <a14:shadowObscured xmlns=""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2"/>
  <sheetViews>
    <sheetView tabSelected="1" topLeftCell="B1" zoomScale="106" zoomScaleNormal="106" zoomScalePageLayoutView="106" workbookViewId="0">
      <selection activeCell="B12" sqref="B12"/>
    </sheetView>
  </sheetViews>
  <sheetFormatPr defaultColWidth="8.85546875" defaultRowHeight="12.75" x14ac:dyDescent="0.2"/>
  <cols>
    <col min="1" max="1" width="2.85546875" style="118" customWidth="1"/>
    <col min="2" max="2" width="117.42578125" style="118" customWidth="1"/>
    <col min="3" max="3" width="66.42578125" style="129" customWidth="1"/>
    <col min="4" max="16384" width="8.85546875" style="118"/>
  </cols>
  <sheetData>
    <row r="1" spans="2:3" ht="17.25" customHeight="1" thickBot="1" x14ac:dyDescent="0.25"/>
    <row r="2" spans="2:3" ht="15.75" x14ac:dyDescent="0.2">
      <c r="B2" s="119" t="s">
        <v>78</v>
      </c>
    </row>
    <row r="3" spans="2:3" ht="135" x14ac:dyDescent="0.2">
      <c r="B3" s="120" t="s">
        <v>101</v>
      </c>
    </row>
    <row r="4" spans="2:3" x14ac:dyDescent="0.2">
      <c r="B4" s="121"/>
    </row>
    <row r="5" spans="2:3" ht="15.75" x14ac:dyDescent="0.2">
      <c r="B5" s="122" t="s">
        <v>85</v>
      </c>
    </row>
    <row r="6" spans="2:3" ht="21.75" customHeight="1" x14ac:dyDescent="0.2">
      <c r="B6" s="130" t="s">
        <v>100</v>
      </c>
    </row>
    <row r="7" spans="2:3" ht="15.75" customHeight="1" x14ac:dyDescent="0.2">
      <c r="B7" s="130" t="s">
        <v>94</v>
      </c>
    </row>
    <row r="8" spans="2:3" ht="16.5" customHeight="1" x14ac:dyDescent="0.2">
      <c r="B8" s="123"/>
    </row>
    <row r="9" spans="2:3" ht="17.25" customHeight="1" x14ac:dyDescent="0.25">
      <c r="B9" s="124" t="s">
        <v>84</v>
      </c>
    </row>
    <row r="10" spans="2:3" ht="83.25" customHeight="1" x14ac:dyDescent="0.2">
      <c r="B10" s="125" t="s">
        <v>119</v>
      </c>
    </row>
    <row r="11" spans="2:3" ht="15" x14ac:dyDescent="0.2">
      <c r="B11" s="120"/>
    </row>
    <row r="12" spans="2:3" ht="15.75" x14ac:dyDescent="0.2">
      <c r="B12" s="122" t="s">
        <v>77</v>
      </c>
    </row>
    <row r="13" spans="2:3" ht="77.25" customHeight="1" x14ac:dyDescent="0.2">
      <c r="B13" s="131" t="s">
        <v>98</v>
      </c>
      <c r="C13" s="133"/>
    </row>
    <row r="14" spans="2:3" ht="180.75" customHeight="1" x14ac:dyDescent="0.2">
      <c r="B14" s="126"/>
    </row>
    <row r="15" spans="2:3" ht="15.75" x14ac:dyDescent="0.25">
      <c r="B15" s="127" t="s">
        <v>80</v>
      </c>
    </row>
    <row r="16" spans="2:3" ht="90" x14ac:dyDescent="0.2">
      <c r="B16" s="125" t="s">
        <v>95</v>
      </c>
      <c r="C16" s="133"/>
    </row>
    <row r="17" spans="2:2" ht="15" x14ac:dyDescent="0.2">
      <c r="B17" s="125"/>
    </row>
    <row r="18" spans="2:2" ht="15.75" x14ac:dyDescent="0.25">
      <c r="B18" s="127" t="s">
        <v>83</v>
      </c>
    </row>
    <row r="19" spans="2:2" ht="98.25" customHeight="1" x14ac:dyDescent="0.2">
      <c r="B19" s="125" t="s">
        <v>96</v>
      </c>
    </row>
    <row r="20" spans="2:2" ht="15" x14ac:dyDescent="0.2">
      <c r="B20" s="125"/>
    </row>
    <row r="21" spans="2:2" ht="15.75" x14ac:dyDescent="0.25">
      <c r="B21" s="124" t="s">
        <v>99</v>
      </c>
    </row>
    <row r="22" spans="2:2" ht="133.5" customHeight="1" x14ac:dyDescent="0.2">
      <c r="B22" s="125" t="s">
        <v>97</v>
      </c>
    </row>
    <row r="23" spans="2:2" ht="155.1" customHeight="1" x14ac:dyDescent="0.2">
      <c r="B23" s="128"/>
    </row>
    <row r="24" spans="2:2" ht="12.75" customHeight="1" x14ac:dyDescent="0.2">
      <c r="B24" s="128"/>
    </row>
    <row r="25" spans="2:2" x14ac:dyDescent="0.2">
      <c r="B25" s="128"/>
    </row>
    <row r="26" spans="2:2" x14ac:dyDescent="0.2">
      <c r="B26" s="128"/>
    </row>
    <row r="27" spans="2:2" x14ac:dyDescent="0.2">
      <c r="B27" s="128"/>
    </row>
    <row r="28" spans="2:2" ht="6.75" customHeight="1" x14ac:dyDescent="0.2">
      <c r="B28" s="128"/>
    </row>
    <row r="29" spans="2:2" ht="7.5" customHeight="1" thickBot="1" x14ac:dyDescent="0.25">
      <c r="B29" s="132"/>
    </row>
    <row r="31" spans="2:2" x14ac:dyDescent="0.2">
      <c r="B31" s="118" t="s">
        <v>118</v>
      </c>
    </row>
    <row r="42" ht="14.25" customHeight="1" x14ac:dyDescent="0.2"/>
  </sheetData>
  <sheetProtection formatCells="0" formatColumns="0" formatRows="0"/>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4"/>
  <sheetViews>
    <sheetView zoomScale="98" zoomScaleNormal="98" zoomScalePageLayoutView="98" workbookViewId="0">
      <selection activeCell="S14" sqref="S14"/>
    </sheetView>
  </sheetViews>
  <sheetFormatPr defaultColWidth="8.85546875" defaultRowHeight="12.75" x14ac:dyDescent="0.2"/>
  <cols>
    <col min="1" max="1" width="1.85546875" style="8" customWidth="1"/>
    <col min="2" max="2" width="10.7109375" style="8" customWidth="1"/>
    <col min="3" max="3" width="31.85546875" style="8" customWidth="1"/>
    <col min="4" max="4" width="12.28515625" style="8" customWidth="1"/>
    <col min="5" max="5" width="10.7109375" style="8" customWidth="1"/>
    <col min="6" max="9" width="11.85546875" style="8" hidden="1" customWidth="1"/>
    <col min="10" max="10" width="11.42578125" style="8" customWidth="1"/>
    <col min="11" max="12" width="11.85546875" style="8" hidden="1" customWidth="1"/>
    <col min="13" max="13" width="12.28515625" style="8" customWidth="1"/>
    <col min="14" max="14" width="10.42578125" style="8" customWidth="1"/>
    <col min="15" max="18" width="13" style="8" hidden="1" customWidth="1"/>
    <col min="19" max="19" width="11.42578125" style="8" customWidth="1"/>
    <col min="20" max="20" width="14.42578125" style="8" hidden="1" customWidth="1"/>
    <col min="21" max="21" width="13.42578125" style="8" hidden="1" customWidth="1"/>
    <col min="22" max="22" width="11.140625" style="8" customWidth="1"/>
    <col min="23" max="16384" width="8.85546875" style="8"/>
  </cols>
  <sheetData>
    <row r="2" spans="2:24" ht="13.5" thickBot="1" x14ac:dyDescent="0.25">
      <c r="T2" s="9"/>
    </row>
    <row r="3" spans="2:24" ht="18.75" thickBot="1" x14ac:dyDescent="0.3">
      <c r="B3" s="169" t="s">
        <v>0</v>
      </c>
      <c r="C3" s="170"/>
      <c r="D3" s="170"/>
      <c r="E3" s="170"/>
      <c r="F3" s="170"/>
      <c r="G3" s="170"/>
      <c r="H3" s="170"/>
      <c r="I3" s="170"/>
      <c r="J3" s="170"/>
      <c r="K3" s="170"/>
      <c r="L3" s="170"/>
      <c r="M3" s="170"/>
      <c r="N3" s="170"/>
      <c r="O3" s="170"/>
      <c r="P3" s="170"/>
      <c r="Q3" s="170"/>
      <c r="R3" s="170"/>
      <c r="S3" s="171"/>
      <c r="T3" s="10"/>
      <c r="U3" s="11"/>
      <c r="V3" s="11"/>
      <c r="W3" s="11"/>
      <c r="X3" s="12"/>
    </row>
    <row r="4" spans="2:24" x14ac:dyDescent="0.2">
      <c r="B4" s="34" t="s">
        <v>69</v>
      </c>
      <c r="C4" s="35" t="s">
        <v>109</v>
      </c>
      <c r="D4" s="35"/>
      <c r="E4" s="35"/>
      <c r="F4" s="35"/>
      <c r="G4" s="35"/>
      <c r="H4" s="35"/>
      <c r="I4" s="35"/>
      <c r="J4" s="35"/>
      <c r="K4" s="35"/>
      <c r="L4" s="35"/>
      <c r="M4" s="35"/>
      <c r="N4" s="35"/>
      <c r="O4" s="36"/>
      <c r="P4" s="35"/>
      <c r="Q4" s="35"/>
      <c r="R4" s="35"/>
      <c r="S4" s="36"/>
      <c r="T4" s="13"/>
      <c r="U4" s="12"/>
      <c r="V4" s="12"/>
      <c r="W4" s="12"/>
      <c r="X4" s="12"/>
    </row>
    <row r="5" spans="2:24" x14ac:dyDescent="0.2">
      <c r="B5" s="34" t="s">
        <v>70</v>
      </c>
      <c r="C5" s="35" t="s">
        <v>110</v>
      </c>
      <c r="D5" s="35"/>
      <c r="E5" s="35"/>
      <c r="F5" s="35"/>
      <c r="G5" s="35"/>
      <c r="H5" s="35"/>
      <c r="I5" s="35"/>
      <c r="J5" s="35"/>
      <c r="K5" s="35"/>
      <c r="L5" s="35"/>
      <c r="M5" s="35"/>
      <c r="N5" s="35"/>
      <c r="O5" s="36"/>
      <c r="P5" s="35"/>
      <c r="Q5" s="35"/>
      <c r="R5" s="35"/>
      <c r="S5" s="36"/>
      <c r="T5" s="13"/>
      <c r="U5" s="12"/>
      <c r="V5" s="12"/>
      <c r="W5" s="12"/>
      <c r="X5" s="12"/>
    </row>
    <row r="6" spans="2:24" x14ac:dyDescent="0.2">
      <c r="B6" s="37" t="s">
        <v>71</v>
      </c>
      <c r="C6" s="35" t="s">
        <v>111</v>
      </c>
      <c r="D6" s="35"/>
      <c r="E6" s="35"/>
      <c r="F6" s="35"/>
      <c r="G6" s="35"/>
      <c r="H6" s="35"/>
      <c r="I6" s="35"/>
      <c r="J6" s="35"/>
      <c r="K6" s="35"/>
      <c r="L6" s="35"/>
      <c r="M6" s="35"/>
      <c r="N6" s="35"/>
      <c r="O6" s="36"/>
      <c r="P6" s="35"/>
      <c r="Q6" s="35"/>
      <c r="R6" s="35"/>
      <c r="S6" s="36"/>
      <c r="T6" s="13"/>
      <c r="U6" s="12"/>
      <c r="V6" s="12"/>
      <c r="W6" s="12"/>
      <c r="X6" s="12"/>
    </row>
    <row r="7" spans="2:24" ht="13.5" thickBot="1" x14ac:dyDescent="0.25">
      <c r="B7" s="38" t="s">
        <v>72</v>
      </c>
      <c r="C7" s="39" t="s">
        <v>112</v>
      </c>
      <c r="D7" s="39"/>
      <c r="E7" s="39"/>
      <c r="F7" s="39"/>
      <c r="G7" s="39"/>
      <c r="H7" s="39"/>
      <c r="I7" s="39"/>
      <c r="J7" s="39"/>
      <c r="K7" s="39"/>
      <c r="L7" s="39"/>
      <c r="M7" s="39"/>
      <c r="N7" s="39"/>
      <c r="O7" s="40"/>
      <c r="P7" s="39"/>
      <c r="Q7" s="39"/>
      <c r="R7" s="39"/>
      <c r="S7" s="40"/>
      <c r="T7" s="13"/>
      <c r="U7" s="12"/>
      <c r="V7" s="12"/>
      <c r="W7" s="12"/>
      <c r="X7" s="12"/>
    </row>
    <row r="8" spans="2:24" x14ac:dyDescent="0.2">
      <c r="B8" s="12"/>
      <c r="C8" s="12"/>
      <c r="D8" s="12"/>
      <c r="E8" s="12"/>
      <c r="F8" s="12"/>
      <c r="G8" s="12"/>
      <c r="H8" s="12"/>
      <c r="I8" s="12"/>
      <c r="J8" s="12"/>
      <c r="K8" s="12"/>
      <c r="L8" s="12"/>
      <c r="M8" s="12"/>
      <c r="N8" s="12"/>
      <c r="O8" s="12"/>
      <c r="P8" s="12"/>
      <c r="Q8" s="12"/>
      <c r="R8" s="12"/>
      <c r="S8" s="12"/>
      <c r="T8" s="12"/>
      <c r="U8" s="12"/>
      <c r="V8" s="12"/>
      <c r="W8" s="12"/>
      <c r="X8" s="12"/>
    </row>
    <row r="9" spans="2:24" x14ac:dyDescent="0.2">
      <c r="C9" s="117"/>
    </row>
    <row r="10" spans="2:24" x14ac:dyDescent="0.2">
      <c r="C10" s="117"/>
    </row>
    <row r="11" spans="2:24" ht="13.5" thickBot="1" x14ac:dyDescent="0.25">
      <c r="B11" s="9"/>
      <c r="C11" s="9"/>
      <c r="D11" s="14"/>
    </row>
    <row r="12" spans="2:24" ht="15" customHeight="1" thickBot="1" x14ac:dyDescent="0.3">
      <c r="B12" s="9"/>
      <c r="C12" s="15"/>
      <c r="D12" s="166" t="s">
        <v>107</v>
      </c>
      <c r="E12" s="172"/>
      <c r="F12" s="172"/>
      <c r="G12" s="172"/>
      <c r="H12" s="172"/>
      <c r="I12" s="172"/>
      <c r="J12" s="172"/>
      <c r="K12" s="159"/>
      <c r="L12" s="159"/>
      <c r="M12" s="166" t="s">
        <v>113</v>
      </c>
      <c r="N12" s="167"/>
      <c r="O12" s="167"/>
      <c r="P12" s="167"/>
      <c r="Q12" s="167"/>
      <c r="R12" s="167"/>
      <c r="S12" s="168"/>
      <c r="T12" s="16"/>
    </row>
    <row r="13" spans="2:24" ht="90" thickBot="1" x14ac:dyDescent="0.25">
      <c r="B13" s="31"/>
      <c r="C13" s="32" t="s">
        <v>90</v>
      </c>
      <c r="D13" s="27" t="s">
        <v>86</v>
      </c>
      <c r="E13" s="152" t="s">
        <v>106</v>
      </c>
      <c r="F13" s="23" t="s">
        <v>1</v>
      </c>
      <c r="G13" s="24" t="s">
        <v>2</v>
      </c>
      <c r="H13" s="24" t="s">
        <v>3</v>
      </c>
      <c r="I13" s="25" t="s">
        <v>4</v>
      </c>
      <c r="J13" s="26" t="s">
        <v>76</v>
      </c>
      <c r="K13" s="27" t="s">
        <v>81</v>
      </c>
      <c r="L13" s="28" t="s">
        <v>68</v>
      </c>
      <c r="M13" s="27" t="s">
        <v>93</v>
      </c>
      <c r="N13" s="152" t="s">
        <v>106</v>
      </c>
      <c r="O13" s="23" t="s">
        <v>1</v>
      </c>
      <c r="P13" s="24" t="s">
        <v>2</v>
      </c>
      <c r="Q13" s="24" t="s">
        <v>3</v>
      </c>
      <c r="R13" s="25" t="s">
        <v>4</v>
      </c>
      <c r="S13" s="26" t="s">
        <v>114</v>
      </c>
      <c r="T13" s="27" t="s">
        <v>73</v>
      </c>
      <c r="U13" s="28" t="s">
        <v>68</v>
      </c>
      <c r="V13" s="33" t="s">
        <v>108</v>
      </c>
    </row>
    <row r="14" spans="2:24" ht="36" customHeight="1" x14ac:dyDescent="0.2">
      <c r="B14" s="163"/>
      <c r="C14" s="160" t="s">
        <v>87</v>
      </c>
      <c r="D14" s="17"/>
      <c r="E14" s="143"/>
      <c r="F14" s="29"/>
      <c r="G14" s="29"/>
      <c r="H14" s="29"/>
      <c r="I14" s="29"/>
      <c r="J14" s="29" t="str">
        <f t="shared" ref="J14:J16" si="0">IF(E14="","",IF(D14="","",CONCATENATE("± ",ROUNDUP(LEFT((L14-K14)/2*100,5),2),"%")))</f>
        <v/>
      </c>
      <c r="K14" s="6" t="str">
        <f t="shared" ref="K14:K16" si="1">IF(E14="","",(2*D14*E14+1.645*1.645-1.645*SQRT(1.645*1.645+4*D14*E14*(1-E14)))/(2*(D14+1.645*1.645)))</f>
        <v/>
      </c>
      <c r="L14" s="41" t="str">
        <f t="shared" ref="L14:L16" si="2">IF(E14="","",(2*D14*E14+1.645*1.645+1.645*SQRT(1.645*1.645+4*D14*E14*(1-E14)))/(2*(D14+1.645*1.645)))</f>
        <v/>
      </c>
      <c r="M14" s="43"/>
      <c r="N14" s="146"/>
      <c r="O14" s="6">
        <f t="shared" ref="O14:O16" si="3">N14-E14</f>
        <v>0</v>
      </c>
      <c r="P14" s="2" t="e">
        <f t="shared" ref="P14:P16" si="4">SQRT(E14*(1-E14)/D14+N14*(1-N14)/M14)</f>
        <v>#DIV/0!</v>
      </c>
      <c r="Q14" s="2" t="e">
        <f t="shared" ref="Q14:Q16" si="5">O14/P14</f>
        <v>#DIV/0!</v>
      </c>
      <c r="R14" s="2" t="e">
        <f t="shared" ref="R14:R16" si="6">2*(1-NORMDIST(ABS(Q14),0,1,TRUE))</f>
        <v>#DIV/0!</v>
      </c>
      <c r="S14" s="47" t="str">
        <f t="shared" ref="S14:S16" si="7">IF(N14="","",IF(M14="","",CONCATENATE("± ",ROUNDUP(LEFT((U14-T14)/2*100,5),2),"%")))</f>
        <v/>
      </c>
      <c r="T14" s="45" t="str">
        <f t="shared" ref="T14:T16" si="8">IF(N14="","",(2*M14*N14+1.645*1.645-1.645*SQRT(1.645*1.645+4*M14*N14*(1-N14)))/(2*(M14+1.645*1.645)))</f>
        <v/>
      </c>
      <c r="U14" s="6" t="str">
        <f t="shared" ref="U14:U16" si="9">IF(N14="","",(2*M14*N14+1.645*1.645+1.645*SQRT(1.645*1.645+4*M14*N14*(1-N14)))/(2*(M14+1.645*1.645)))</f>
        <v/>
      </c>
      <c r="V14" s="7" t="e">
        <f t="shared" ref="V14:V16" si="10">IF(R14="","",IF(R14&lt;=0.1, "Yes", "No"))</f>
        <v>#DIV/0!</v>
      </c>
    </row>
    <row r="15" spans="2:24" ht="15.75" customHeight="1" x14ac:dyDescent="0.2">
      <c r="B15" s="164"/>
      <c r="C15" s="161" t="s">
        <v>88</v>
      </c>
      <c r="D15" s="18"/>
      <c r="E15" s="144"/>
      <c r="F15" s="30"/>
      <c r="G15" s="30"/>
      <c r="H15" s="30"/>
      <c r="I15" s="30"/>
      <c r="J15" s="30" t="str">
        <f t="shared" si="0"/>
        <v/>
      </c>
      <c r="K15" s="5" t="str">
        <f t="shared" si="1"/>
        <v/>
      </c>
      <c r="L15" s="42" t="str">
        <f t="shared" si="2"/>
        <v/>
      </c>
      <c r="M15" s="44"/>
      <c r="N15" s="147"/>
      <c r="O15" s="5">
        <f t="shared" si="3"/>
        <v>0</v>
      </c>
      <c r="P15" s="1" t="e">
        <f t="shared" si="4"/>
        <v>#DIV/0!</v>
      </c>
      <c r="Q15" s="1" t="e">
        <f t="shared" si="5"/>
        <v>#DIV/0!</v>
      </c>
      <c r="R15" s="1" t="e">
        <f t="shared" si="6"/>
        <v>#DIV/0!</v>
      </c>
      <c r="S15" s="48" t="str">
        <f t="shared" si="7"/>
        <v/>
      </c>
      <c r="T15" s="46" t="str">
        <f t="shared" si="8"/>
        <v/>
      </c>
      <c r="U15" s="5" t="str">
        <f t="shared" si="9"/>
        <v/>
      </c>
      <c r="V15" s="3" t="e">
        <f t="shared" si="10"/>
        <v>#DIV/0!</v>
      </c>
    </row>
    <row r="16" spans="2:24" ht="15.75" customHeight="1" thickBot="1" x14ac:dyDescent="0.25">
      <c r="B16" s="165"/>
      <c r="C16" s="162" t="s">
        <v>89</v>
      </c>
      <c r="D16" s="134"/>
      <c r="E16" s="145"/>
      <c r="F16" s="135"/>
      <c r="G16" s="135"/>
      <c r="H16" s="135"/>
      <c r="I16" s="135"/>
      <c r="J16" s="135" t="str">
        <f t="shared" si="0"/>
        <v/>
      </c>
      <c r="K16" s="136" t="str">
        <f t="shared" si="1"/>
        <v/>
      </c>
      <c r="L16" s="137" t="str">
        <f t="shared" si="2"/>
        <v/>
      </c>
      <c r="M16" s="138"/>
      <c r="N16" s="148"/>
      <c r="O16" s="136">
        <f t="shared" si="3"/>
        <v>0</v>
      </c>
      <c r="P16" s="139" t="e">
        <f t="shared" si="4"/>
        <v>#DIV/0!</v>
      </c>
      <c r="Q16" s="139" t="e">
        <f t="shared" si="5"/>
        <v>#DIV/0!</v>
      </c>
      <c r="R16" s="139" t="e">
        <f t="shared" si="6"/>
        <v>#DIV/0!</v>
      </c>
      <c r="S16" s="140" t="str">
        <f t="shared" si="7"/>
        <v/>
      </c>
      <c r="T16" s="141" t="str">
        <f t="shared" si="8"/>
        <v/>
      </c>
      <c r="U16" s="136" t="str">
        <f t="shared" si="9"/>
        <v/>
      </c>
      <c r="V16" s="142" t="e">
        <f t="shared" si="10"/>
        <v>#DIV/0!</v>
      </c>
    </row>
    <row r="17" spans="2:22" ht="29.25" customHeight="1" x14ac:dyDescent="0.2"/>
    <row r="18" spans="2:22" ht="15.75" customHeight="1" x14ac:dyDescent="0.2">
      <c r="M18" s="19"/>
    </row>
    <row r="19" spans="2:22" ht="15.75" customHeight="1" x14ac:dyDescent="0.2"/>
    <row r="23" spans="2:22" ht="15.75" x14ac:dyDescent="0.2">
      <c r="B23" s="115"/>
      <c r="C23" s="116"/>
      <c r="D23" s="20"/>
      <c r="E23" s="21"/>
      <c r="F23" s="21"/>
      <c r="G23" s="21"/>
      <c r="H23" s="21"/>
      <c r="I23" s="21"/>
      <c r="J23" s="21"/>
      <c r="K23" s="21"/>
      <c r="L23" s="21"/>
      <c r="N23" s="20"/>
      <c r="O23" s="20"/>
      <c r="P23" s="20"/>
      <c r="Q23" s="20"/>
      <c r="R23" s="20"/>
      <c r="S23" s="20"/>
      <c r="T23" s="20"/>
      <c r="U23" s="21"/>
      <c r="V23" s="21"/>
    </row>
    <row r="24" spans="2:22" x14ac:dyDescent="0.2">
      <c r="E24" s="22"/>
      <c r="F24" s="22"/>
      <c r="G24" s="22"/>
      <c r="H24" s="22"/>
      <c r="I24" s="22"/>
      <c r="J24" s="22"/>
      <c r="K24" s="22"/>
      <c r="L24" s="22"/>
      <c r="V24" s="22"/>
    </row>
  </sheetData>
  <mergeCells count="4">
    <mergeCell ref="B14:B16"/>
    <mergeCell ref="M12:S12"/>
    <mergeCell ref="B3:S3"/>
    <mergeCell ref="D12:J12"/>
  </mergeCells>
  <printOptions gridLines="1"/>
  <pageMargins left="0.7" right="0.7" top="0.75" bottom="0.75" header="0.3" footer="0.3"/>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73"/>
  <sheetViews>
    <sheetView zoomScale="85" zoomScaleNormal="85" zoomScalePageLayoutView="85" workbookViewId="0">
      <pane ySplit="11" topLeftCell="A12" activePane="bottomLeft" state="frozen"/>
      <selection pane="bottomLeft" activeCell="O19" sqref="O19"/>
    </sheetView>
  </sheetViews>
  <sheetFormatPr defaultColWidth="8.85546875" defaultRowHeight="12.75" x14ac:dyDescent="0.2"/>
  <cols>
    <col min="1" max="1" width="1.28515625" style="8" customWidth="1"/>
    <col min="2" max="2" width="32.42578125" style="8" customWidth="1"/>
    <col min="3" max="4" width="11.42578125" style="49" customWidth="1"/>
    <col min="5" max="10" width="9.140625" style="77" hidden="1" customWidth="1"/>
    <col min="11" max="11" width="12.42578125" style="77" customWidth="1"/>
    <col min="12" max="12" width="13.85546875" style="77" customWidth="1"/>
    <col min="13" max="13" width="11.7109375" style="77" customWidth="1"/>
    <col min="14" max="14" width="12.140625" style="50" customWidth="1"/>
    <col min="15" max="16" width="11.42578125" style="49" customWidth="1"/>
    <col min="17" max="22" width="12.7109375" style="49" hidden="1" customWidth="1"/>
    <col min="23" max="24" width="12.7109375" style="49" customWidth="1"/>
    <col min="25" max="25" width="11.42578125" style="49" customWidth="1"/>
    <col min="26" max="26" width="12.140625" style="49" customWidth="1"/>
    <col min="27" max="28" width="11.42578125" style="49" customWidth="1"/>
    <col min="29" max="34" width="12.7109375" style="49" hidden="1" customWidth="1"/>
    <col min="35" max="36" width="12.7109375" style="49" customWidth="1"/>
    <col min="37" max="37" width="11.85546875" style="49" customWidth="1"/>
    <col min="38" max="38" width="15.42578125" style="50" customWidth="1"/>
    <col min="39" max="16384" width="8.85546875" style="8"/>
  </cols>
  <sheetData>
    <row r="1" spans="2:39" ht="13.5" thickBot="1" x14ac:dyDescent="0.25"/>
    <row r="2" spans="2:39" ht="16.5" thickBot="1" x14ac:dyDescent="0.3">
      <c r="B2" s="176" t="s">
        <v>0</v>
      </c>
      <c r="C2" s="177"/>
      <c r="D2" s="177"/>
      <c r="E2" s="177"/>
      <c r="F2" s="177"/>
      <c r="G2" s="177"/>
      <c r="H2" s="177"/>
      <c r="I2" s="177"/>
      <c r="J2" s="177"/>
      <c r="K2" s="177"/>
      <c r="L2" s="177"/>
      <c r="M2" s="177"/>
      <c r="N2" s="177"/>
      <c r="O2" s="177"/>
      <c r="P2" s="177"/>
      <c r="Q2" s="177"/>
      <c r="R2" s="177"/>
      <c r="S2" s="177"/>
      <c r="T2" s="177"/>
      <c r="U2" s="177"/>
      <c r="V2" s="177"/>
      <c r="W2" s="177"/>
      <c r="X2" s="177"/>
      <c r="Y2" s="177"/>
      <c r="Z2" s="178"/>
    </row>
    <row r="3" spans="2:39" x14ac:dyDescent="0.2">
      <c r="B3" s="209" t="s">
        <v>104</v>
      </c>
      <c r="C3" s="210"/>
      <c r="D3" s="210"/>
      <c r="E3" s="210"/>
      <c r="F3" s="210"/>
      <c r="G3" s="210"/>
      <c r="H3" s="210"/>
      <c r="I3" s="210"/>
      <c r="J3" s="210"/>
      <c r="K3" s="210"/>
      <c r="L3" s="210"/>
      <c r="M3" s="210"/>
      <c r="N3" s="210"/>
      <c r="O3" s="210"/>
      <c r="P3" s="210"/>
      <c r="Q3" s="210"/>
      <c r="R3" s="210"/>
      <c r="S3" s="210"/>
      <c r="T3" s="210"/>
      <c r="U3" s="210"/>
      <c r="V3" s="210"/>
      <c r="W3" s="210"/>
      <c r="X3" s="210"/>
      <c r="Y3" s="210"/>
      <c r="Z3" s="211"/>
    </row>
    <row r="4" spans="2:39" ht="13.5" customHeight="1" x14ac:dyDescent="0.2">
      <c r="B4" s="206" t="s">
        <v>105</v>
      </c>
      <c r="C4" s="207"/>
      <c r="D4" s="207"/>
      <c r="E4" s="207"/>
      <c r="F4" s="207"/>
      <c r="G4" s="207"/>
      <c r="H4" s="207"/>
      <c r="I4" s="207"/>
      <c r="J4" s="207"/>
      <c r="K4" s="207"/>
      <c r="L4" s="207"/>
      <c r="M4" s="207"/>
      <c r="N4" s="207"/>
      <c r="O4" s="207"/>
      <c r="P4" s="207"/>
      <c r="Q4" s="207"/>
      <c r="R4" s="207"/>
      <c r="S4" s="207"/>
      <c r="T4" s="207"/>
      <c r="U4" s="207"/>
      <c r="V4" s="207"/>
      <c r="W4" s="207"/>
      <c r="X4" s="207"/>
      <c r="Y4" s="207"/>
      <c r="Z4" s="208"/>
    </row>
    <row r="5" spans="2:39" x14ac:dyDescent="0.2">
      <c r="B5" s="188" t="s">
        <v>91</v>
      </c>
      <c r="C5" s="189"/>
      <c r="D5" s="189"/>
      <c r="E5" s="189"/>
      <c r="F5" s="189"/>
      <c r="G5" s="189"/>
      <c r="H5" s="189"/>
      <c r="I5" s="189"/>
      <c r="J5" s="189"/>
      <c r="K5" s="189"/>
      <c r="L5" s="189"/>
      <c r="M5" s="189"/>
      <c r="N5" s="189"/>
      <c r="O5" s="189"/>
      <c r="P5" s="189"/>
      <c r="Q5" s="189"/>
      <c r="R5" s="189"/>
      <c r="S5" s="189"/>
      <c r="T5" s="189"/>
      <c r="U5" s="189"/>
      <c r="V5" s="189"/>
      <c r="W5" s="189"/>
      <c r="X5" s="189"/>
      <c r="Y5" s="189"/>
      <c r="Z5" s="190"/>
      <c r="AA5" s="8"/>
      <c r="AB5" s="8"/>
      <c r="AC5" s="8"/>
      <c r="AD5" s="8"/>
      <c r="AE5" s="8"/>
      <c r="AF5" s="8"/>
      <c r="AG5" s="8"/>
      <c r="AH5" s="8"/>
      <c r="AI5" s="8"/>
      <c r="AJ5" s="8"/>
      <c r="AK5" s="8"/>
      <c r="AL5" s="51"/>
    </row>
    <row r="6" spans="2:39" ht="13.5" thickBot="1" x14ac:dyDescent="0.25">
      <c r="B6" s="191" t="s">
        <v>92</v>
      </c>
      <c r="C6" s="192"/>
      <c r="D6" s="192"/>
      <c r="E6" s="192"/>
      <c r="F6" s="192"/>
      <c r="G6" s="192"/>
      <c r="H6" s="192"/>
      <c r="I6" s="192"/>
      <c r="J6" s="192"/>
      <c r="K6" s="192"/>
      <c r="L6" s="192"/>
      <c r="M6" s="192"/>
      <c r="N6" s="192"/>
      <c r="O6" s="192"/>
      <c r="P6" s="192"/>
      <c r="Q6" s="192"/>
      <c r="R6" s="192"/>
      <c r="S6" s="192"/>
      <c r="T6" s="192"/>
      <c r="U6" s="192"/>
      <c r="V6" s="192"/>
      <c r="W6" s="192"/>
      <c r="X6" s="192"/>
      <c r="Y6" s="192"/>
      <c r="Z6" s="193"/>
      <c r="AA6" s="8"/>
      <c r="AB6" s="8"/>
      <c r="AC6" s="8"/>
      <c r="AD6" s="8"/>
      <c r="AE6" s="8"/>
      <c r="AF6" s="8"/>
      <c r="AG6" s="8"/>
      <c r="AH6" s="8"/>
      <c r="AI6" s="8"/>
      <c r="AJ6" s="8"/>
      <c r="AK6" s="8"/>
      <c r="AL6" s="51"/>
    </row>
    <row r="7" spans="2:39" ht="20.100000000000001" customHeight="1" thickBot="1" x14ac:dyDescent="0.25">
      <c r="B7" s="52"/>
      <c r="C7" s="53"/>
      <c r="D7" s="8"/>
      <c r="E7" s="78"/>
      <c r="F7" s="78"/>
      <c r="G7" s="78"/>
      <c r="H7" s="78"/>
      <c r="I7" s="78"/>
      <c r="J7" s="78"/>
      <c r="K7" s="78"/>
      <c r="L7" s="78"/>
      <c r="M7" s="78"/>
      <c r="N7" s="51"/>
      <c r="O7" s="8"/>
      <c r="P7" s="8"/>
      <c r="Q7" s="8"/>
      <c r="R7" s="8"/>
      <c r="S7" s="8"/>
      <c r="T7" s="8"/>
      <c r="U7" s="8"/>
      <c r="V7" s="8"/>
      <c r="W7" s="8"/>
      <c r="X7" s="8"/>
      <c r="Y7" s="8"/>
      <c r="Z7" s="8"/>
      <c r="AA7" s="8"/>
      <c r="AB7" s="8"/>
      <c r="AC7" s="8"/>
      <c r="AD7" s="8"/>
      <c r="AE7" s="8"/>
      <c r="AF7" s="8"/>
      <c r="AG7" s="8"/>
      <c r="AH7" s="8"/>
      <c r="AI7" s="8"/>
      <c r="AJ7" s="8"/>
      <c r="AK7" s="8"/>
      <c r="AL7" s="51"/>
    </row>
    <row r="8" spans="2:39" ht="15" customHeight="1" thickBot="1" x14ac:dyDescent="0.25">
      <c r="B8" s="49"/>
      <c r="C8" s="179" t="s">
        <v>87</v>
      </c>
      <c r="D8" s="180"/>
      <c r="E8" s="180"/>
      <c r="F8" s="180"/>
      <c r="G8" s="180"/>
      <c r="H8" s="180"/>
      <c r="I8" s="180"/>
      <c r="J8" s="180"/>
      <c r="K8" s="181"/>
      <c r="L8" s="181"/>
      <c r="M8" s="181"/>
      <c r="N8" s="182"/>
      <c r="O8" s="194" t="s">
        <v>88</v>
      </c>
      <c r="P8" s="195"/>
      <c r="Q8" s="195"/>
      <c r="R8" s="195"/>
      <c r="S8" s="195"/>
      <c r="T8" s="195"/>
      <c r="U8" s="195"/>
      <c r="V8" s="195"/>
      <c r="W8" s="196"/>
      <c r="X8" s="196"/>
      <c r="Y8" s="196"/>
      <c r="Z8" s="197"/>
      <c r="AA8" s="183" t="s">
        <v>89</v>
      </c>
      <c r="AB8" s="184"/>
      <c r="AC8" s="184"/>
      <c r="AD8" s="184"/>
      <c r="AE8" s="184"/>
      <c r="AF8" s="184"/>
      <c r="AG8" s="184"/>
      <c r="AH8" s="184"/>
      <c r="AI8" s="185"/>
      <c r="AJ8" s="185"/>
      <c r="AK8" s="185"/>
      <c r="AL8" s="182"/>
    </row>
    <row r="9" spans="2:39" ht="14.25" customHeight="1" thickBot="1" x14ac:dyDescent="0.25">
      <c r="C9" s="54" t="s">
        <v>5</v>
      </c>
      <c r="D9" s="55" t="s">
        <v>74</v>
      </c>
      <c r="E9" s="68"/>
      <c r="F9" s="68"/>
      <c r="G9" s="68"/>
      <c r="H9" s="68"/>
      <c r="I9" s="68"/>
      <c r="J9" s="68"/>
      <c r="K9" s="68"/>
      <c r="L9" s="68"/>
      <c r="M9" s="173" t="s">
        <v>75</v>
      </c>
      <c r="N9" s="174"/>
      <c r="O9" s="56" t="s">
        <v>5</v>
      </c>
      <c r="P9" s="57" t="s">
        <v>74</v>
      </c>
      <c r="Q9" s="86"/>
      <c r="R9" s="86"/>
      <c r="S9" s="86"/>
      <c r="T9" s="86"/>
      <c r="U9" s="86"/>
      <c r="V9" s="86"/>
      <c r="W9" s="86"/>
      <c r="X9" s="86"/>
      <c r="Y9" s="198" t="s">
        <v>75</v>
      </c>
      <c r="Z9" s="199"/>
      <c r="AA9" s="58" t="s">
        <v>5</v>
      </c>
      <c r="AB9" s="59" t="s">
        <v>74</v>
      </c>
      <c r="AC9" s="93"/>
      <c r="AD9" s="93"/>
      <c r="AE9" s="93"/>
      <c r="AF9" s="93"/>
      <c r="AG9" s="93"/>
      <c r="AH9" s="93"/>
      <c r="AI9" s="93"/>
      <c r="AJ9" s="93"/>
      <c r="AK9" s="202" t="s">
        <v>75</v>
      </c>
      <c r="AL9" s="203"/>
    </row>
    <row r="10" spans="2:39" ht="14.25" customHeight="1" thickBot="1" x14ac:dyDescent="0.25">
      <c r="B10" s="186" t="s">
        <v>67</v>
      </c>
      <c r="C10" s="153">
        <f>'State Current to Previous Year'!M14</f>
        <v>0</v>
      </c>
      <c r="D10" s="154">
        <f>'State Current to Previous Year'!N14</f>
        <v>0</v>
      </c>
      <c r="E10" s="79"/>
      <c r="F10" s="79"/>
      <c r="G10" s="79"/>
      <c r="H10" s="79"/>
      <c r="I10" s="79"/>
      <c r="J10" s="79"/>
      <c r="K10" s="79"/>
      <c r="L10" s="80"/>
      <c r="M10" s="175" t="str">
        <f>'State Current to Previous Year'!S14</f>
        <v/>
      </c>
      <c r="N10" s="171"/>
      <c r="O10" s="155">
        <f>'State Current to Previous Year'!M15</f>
        <v>0</v>
      </c>
      <c r="P10" s="156">
        <f>'State Current to Previous Year'!N15</f>
        <v>0</v>
      </c>
      <c r="Q10" s="87"/>
      <c r="R10" s="87"/>
      <c r="S10" s="87"/>
      <c r="T10" s="87"/>
      <c r="U10" s="87"/>
      <c r="V10" s="87"/>
      <c r="W10" s="87"/>
      <c r="X10" s="88"/>
      <c r="Y10" s="200" t="str">
        <f>'State Current to Previous Year'!S15</f>
        <v/>
      </c>
      <c r="Z10" s="201"/>
      <c r="AA10" s="157">
        <f>'State Current to Previous Year'!M16</f>
        <v>0</v>
      </c>
      <c r="AB10" s="158">
        <f>'State Current to Previous Year'!N16</f>
        <v>0</v>
      </c>
      <c r="AC10" s="94"/>
      <c r="AD10" s="94"/>
      <c r="AE10" s="94"/>
      <c r="AF10" s="94"/>
      <c r="AG10" s="94"/>
      <c r="AH10" s="94"/>
      <c r="AI10" s="94"/>
      <c r="AJ10" s="95"/>
      <c r="AK10" s="204" t="str">
        <f>'State Current to Previous Year'!S16</f>
        <v/>
      </c>
      <c r="AL10" s="205"/>
    </row>
    <row r="11" spans="2:39" ht="51" customHeight="1" thickBot="1" x14ac:dyDescent="0.25">
      <c r="B11" s="187"/>
      <c r="C11" s="60" t="s">
        <v>115</v>
      </c>
      <c r="D11" s="61" t="s">
        <v>116</v>
      </c>
      <c r="E11" s="69" t="s">
        <v>6</v>
      </c>
      <c r="F11" s="69" t="s">
        <v>7</v>
      </c>
      <c r="G11" s="70" t="s">
        <v>1</v>
      </c>
      <c r="H11" s="70" t="s">
        <v>2</v>
      </c>
      <c r="I11" s="70" t="s">
        <v>3</v>
      </c>
      <c r="J11" s="70" t="s">
        <v>4</v>
      </c>
      <c r="K11" s="71" t="s">
        <v>102</v>
      </c>
      <c r="L11" s="71" t="s">
        <v>103</v>
      </c>
      <c r="M11" s="71" t="s">
        <v>79</v>
      </c>
      <c r="N11" s="72" t="s">
        <v>82</v>
      </c>
      <c r="O11" s="62" t="s">
        <v>117</v>
      </c>
      <c r="P11" s="63" t="s">
        <v>116</v>
      </c>
      <c r="Q11" s="89" t="s">
        <v>6</v>
      </c>
      <c r="R11" s="89" t="s">
        <v>7</v>
      </c>
      <c r="S11" s="90" t="s">
        <v>1</v>
      </c>
      <c r="T11" s="90" t="s">
        <v>2</v>
      </c>
      <c r="U11" s="90" t="s">
        <v>3</v>
      </c>
      <c r="V11" s="90" t="s">
        <v>4</v>
      </c>
      <c r="W11" s="91" t="s">
        <v>102</v>
      </c>
      <c r="X11" s="91" t="s">
        <v>103</v>
      </c>
      <c r="Y11" s="91" t="s">
        <v>79</v>
      </c>
      <c r="Z11" s="92" t="s">
        <v>82</v>
      </c>
      <c r="AA11" s="64" t="s">
        <v>117</v>
      </c>
      <c r="AB11" s="65" t="s">
        <v>116</v>
      </c>
      <c r="AC11" s="96" t="s">
        <v>6</v>
      </c>
      <c r="AD11" s="96" t="s">
        <v>7</v>
      </c>
      <c r="AE11" s="97" t="s">
        <v>1</v>
      </c>
      <c r="AF11" s="97" t="s">
        <v>2</v>
      </c>
      <c r="AG11" s="97" t="s">
        <v>3</v>
      </c>
      <c r="AH11" s="97" t="s">
        <v>4</v>
      </c>
      <c r="AI11" s="98" t="s">
        <v>102</v>
      </c>
      <c r="AJ11" s="98" t="s">
        <v>103</v>
      </c>
      <c r="AK11" s="98" t="s">
        <v>79</v>
      </c>
      <c r="AL11" s="99" t="s">
        <v>82</v>
      </c>
    </row>
    <row r="12" spans="2:39" ht="15" thickBot="1" x14ac:dyDescent="0.3">
      <c r="B12" s="100" t="s">
        <v>8</v>
      </c>
      <c r="C12" s="103"/>
      <c r="D12" s="149"/>
      <c r="E12" s="104">
        <f>'State Current to Previous Year'!$M$14-C12</f>
        <v>0</v>
      </c>
      <c r="F12" s="105" t="e">
        <f>('State Current to Previous Year'!$N$14*'State Current to Previous Year'!$M$14-C12*D12)/E12</f>
        <v>#DIV/0!</v>
      </c>
      <c r="G12" s="105" t="e">
        <f t="shared" ref="G12:G29" si="0">D12-F12</f>
        <v>#DIV/0!</v>
      </c>
      <c r="H12" s="105" t="e">
        <f t="shared" ref="H12:H29" si="1">SQRT(D12*(1-D12)/C12+F12*(1-F12)/E12)</f>
        <v>#DIV/0!</v>
      </c>
      <c r="I12" s="106" t="e">
        <f>G12/H12</f>
        <v>#DIV/0!</v>
      </c>
      <c r="J12" s="106" t="e">
        <f>2*(1-NORMDIST(ABS(I12),0,1,TRUE))</f>
        <v>#DIV/0!</v>
      </c>
      <c r="K12" s="106">
        <f>(2*C12*D12+1.645*1.645-1.645*SQRT(1.645*1.645+4*C12*D12*(1-D12)))/(2*(C12+1.645*1.645))</f>
        <v>0</v>
      </c>
      <c r="L12" s="106">
        <f>(2*C12*D12+1.645*1.645+1.645*SQRT(1.645*1.645+4*C12*D12*(1-D12)))/(2*(C12+1.645*1.645))</f>
        <v>1</v>
      </c>
      <c r="M12" s="4" t="str">
        <f t="shared" ref="M12:M20" si="2">IF(C12="","",IF(D12="","",CONCATENATE("± ",ROUNDUP(LEFT((L12-K12)/2*100,5),2),"%")))</f>
        <v/>
      </c>
      <c r="N12" s="107" t="str">
        <f>IF(D12="",IF(C12="",""),IF(J12&lt;0.1,"Yes","No"))</f>
        <v/>
      </c>
      <c r="O12" s="103"/>
      <c r="P12" s="149"/>
      <c r="Q12" s="110">
        <f>'State Current to Previous Year'!$M$15-O12</f>
        <v>0</v>
      </c>
      <c r="R12" s="111" t="e">
        <f>('State Current to Previous Year'!$N$15*'State Current to Previous Year'!$M$15-O12*P12)/Q12</f>
        <v>#DIV/0!</v>
      </c>
      <c r="S12" s="111" t="e">
        <f t="shared" ref="S12:S43" si="3">P12-R12</f>
        <v>#DIV/0!</v>
      </c>
      <c r="T12" s="111" t="e">
        <f t="shared" ref="T12:T43" si="4">SQRT(P12*(1-P12)/O12+R12*(1-R12)/Q12)</f>
        <v>#DIV/0!</v>
      </c>
      <c r="U12" s="112" t="e">
        <f t="shared" ref="U12:U17" si="5">S12/T12</f>
        <v>#DIV/0!</v>
      </c>
      <c r="V12" s="112" t="e">
        <f t="shared" ref="V12:V17" si="6">2*(1-NORMDIST(ABS(U12),0,1,TRUE))</f>
        <v>#DIV/0!</v>
      </c>
      <c r="W12" s="112">
        <f>(2*O12*P12+1.645*1.645-1.645*SQRT(1.645*1.645+4*O12*P12*(1-P12)))/(2*(O12+1.645*1.645))</f>
        <v>0</v>
      </c>
      <c r="X12" s="112">
        <f>(2*O12*P12+1.645*1.645+1.645*SQRT(1.645*1.645+4*O12*P12*(1-P12)))/(2*(O12+1.645*1.645))</f>
        <v>1</v>
      </c>
      <c r="Y12" s="112" t="str">
        <f>IF(O12="","",IF(P12="","",CONCATENATE("± ",ROUNDUP(LEFT((X12-W12)/2*100,5),2),"%")))</f>
        <v/>
      </c>
      <c r="Z12" s="107" t="str">
        <f>IF(P12="",IF(O12="",""),IF(V12&lt;0.1,"Yes","No"))</f>
        <v/>
      </c>
      <c r="AA12" s="103"/>
      <c r="AB12" s="149"/>
      <c r="AC12" s="110">
        <f>'State Current to Previous Year'!$M$16-AA12</f>
        <v>0</v>
      </c>
      <c r="AD12" s="111" t="e">
        <f>('State Current to Previous Year'!$N$16*'State Current to Previous Year'!$M$16-AB12*AA12)/AC12</f>
        <v>#DIV/0!</v>
      </c>
      <c r="AE12" s="111" t="e">
        <f t="shared" ref="AE12:AE43" si="7">AB12-AD12</f>
        <v>#DIV/0!</v>
      </c>
      <c r="AF12" s="111" t="e">
        <f t="shared" ref="AF12:AF43" si="8">SQRT(AB12*(1-AB12)/AA12+AD12*(1-AD12)/AC12)</f>
        <v>#DIV/0!</v>
      </c>
      <c r="AG12" s="112" t="e">
        <f>AE12/AF12</f>
        <v>#DIV/0!</v>
      </c>
      <c r="AH12" s="112" t="e">
        <f>2*(1-NORMDIST(ABS(AG12),0,1,TRUE))</f>
        <v>#DIV/0!</v>
      </c>
      <c r="AI12" s="112">
        <f>(2*AA12*AB12+1.645*1.645-1.645*SQRT(1.645*1.645+4*AA12*AB12*(1-AB12)))/(2*(AA12+1.645*1.645))</f>
        <v>0</v>
      </c>
      <c r="AJ12" s="112">
        <f>(2*AA12*AB12+1.645*1.645+1.645*SQRT(1.645*1.645+4*AA12*AB12*(1-AB12)))/(2*(AA12+1.645*1.645))</f>
        <v>1</v>
      </c>
      <c r="AK12" s="112" t="str">
        <f>IF(AA12="","",IF(AB12="","",CONCATENATE("± ",ROUNDUP(LEFT((AJ12-AI12)/2*100,5),2),"%")))</f>
        <v/>
      </c>
      <c r="AL12" s="107" t="str">
        <f>IF(AB12="",IF(AA12="",""),IF(AH12&lt;0.1,"Yes","No"))</f>
        <v/>
      </c>
      <c r="AM12" s="66"/>
    </row>
    <row r="13" spans="2:39" ht="15" thickBot="1" x14ac:dyDescent="0.3">
      <c r="B13" s="101" t="s">
        <v>9</v>
      </c>
      <c r="C13" s="108"/>
      <c r="D13" s="150"/>
      <c r="E13" s="83">
        <f>'State Current to Previous Year'!$M$14-C13</f>
        <v>0</v>
      </c>
      <c r="F13" s="105" t="e">
        <f>('State Current to Previous Year'!$N$14*'State Current to Previous Year'!$M$14-C13*D13)/E13</f>
        <v>#DIV/0!</v>
      </c>
      <c r="G13" s="84" t="e">
        <f t="shared" si="0"/>
        <v>#DIV/0!</v>
      </c>
      <c r="H13" s="84" t="e">
        <f t="shared" si="1"/>
        <v>#DIV/0!</v>
      </c>
      <c r="I13" s="85" t="e">
        <f t="shared" ref="I13:I29" si="9">G13/H13</f>
        <v>#DIV/0!</v>
      </c>
      <c r="J13" s="85" t="e">
        <f t="shared" ref="J13:J29" si="10">2*(1-NORMDIST(ABS(I13),0,1,TRUE))</f>
        <v>#DIV/0!</v>
      </c>
      <c r="K13" s="81">
        <f t="shared" ref="K13:K29" si="11">(2*C13*D13+1.645*1.645-1.645*SQRT(1.645*1.645+4*C13*D13*(1-D13)))/(2*(C13+1.645*1.645))</f>
        <v>0</v>
      </c>
      <c r="L13" s="81">
        <f t="shared" ref="L13:L29" si="12">(2*C13*D13+1.645*1.645+1.645*SQRT(1.645*1.645+4*C13*D13*(1-D13)))/(2*(C13+1.645*1.645))</f>
        <v>1</v>
      </c>
      <c r="M13" s="82" t="str">
        <f t="shared" si="2"/>
        <v/>
      </c>
      <c r="N13" s="109" t="str">
        <f t="shared" ref="N13:N29" si="13">IF(D13="",IF(C13="",""),IF(J13&lt;0.1,"Yes","No"))</f>
        <v/>
      </c>
      <c r="O13" s="113"/>
      <c r="P13" s="144"/>
      <c r="Q13" s="74">
        <f>'State Current to Previous Year'!$M$15-O13</f>
        <v>0</v>
      </c>
      <c r="R13" s="75" t="e">
        <f>('State Current to Previous Year'!$N$15*'State Current to Previous Year'!$M$15-O13*P13)/Q13</f>
        <v>#DIV/0!</v>
      </c>
      <c r="S13" s="75" t="e">
        <f t="shared" si="3"/>
        <v>#DIV/0!</v>
      </c>
      <c r="T13" s="75" t="e">
        <f t="shared" si="4"/>
        <v>#DIV/0!</v>
      </c>
      <c r="U13" s="76" t="e">
        <f t="shared" si="5"/>
        <v>#DIV/0!</v>
      </c>
      <c r="V13" s="76" t="e">
        <f t="shared" si="6"/>
        <v>#DIV/0!</v>
      </c>
      <c r="W13" s="73">
        <f t="shared" ref="W13:W70" si="14">(2*O13*P13+1.645*1.645-1.645*SQRT(1.645*1.645+4*O13*P13*(1-P13)))/(2*(O13+1.645*1.645))</f>
        <v>0</v>
      </c>
      <c r="X13" s="73">
        <f t="shared" ref="X13:X70" si="15">(2*O13*P13+1.645*1.645+1.645*SQRT(1.645*1.645+4*O13*P13*(1-P13)))/(2*(O13+1.645*1.645))</f>
        <v>1</v>
      </c>
      <c r="Y13" s="73" t="str">
        <f>IF(O13="","",IF(P13="","",CONCATENATE("± ",ROUNDUP(LEFT((X13-W13)/2*100,5),2),"%")))</f>
        <v/>
      </c>
      <c r="Z13" s="109" t="str">
        <f t="shared" ref="Z13:Z70" si="16">IF(P13="",IF(O13="",""),IF(V13&lt;0.1,"Yes","No"))</f>
        <v/>
      </c>
      <c r="AA13" s="113"/>
      <c r="AB13" s="144"/>
      <c r="AC13" s="74">
        <f>'State Current to Previous Year'!$M$16-AA13</f>
        <v>0</v>
      </c>
      <c r="AD13" s="75" t="e">
        <f>('State Current to Previous Year'!$N$16*'State Current to Previous Year'!$M$16-AB13*AA13)/AC13</f>
        <v>#DIV/0!</v>
      </c>
      <c r="AE13" s="75" t="e">
        <f t="shared" si="7"/>
        <v>#DIV/0!</v>
      </c>
      <c r="AF13" s="75" t="e">
        <f t="shared" si="8"/>
        <v>#DIV/0!</v>
      </c>
      <c r="AG13" s="76" t="e">
        <f>AE13/AF13</f>
        <v>#DIV/0!</v>
      </c>
      <c r="AH13" s="76" t="e">
        <f>2*(1-NORMDIST(ABS(AG13),0,1,TRUE))</f>
        <v>#DIV/0!</v>
      </c>
      <c r="AI13" s="73">
        <f t="shared" ref="AI13:AI70" si="17">(2*AA13*AB13+1.645*1.645-1.645*SQRT(1.645*1.645+4*AA13*AB13*(1-AB13)))/(2*(AA13+1.645*1.645))</f>
        <v>0</v>
      </c>
      <c r="AJ13" s="73">
        <f t="shared" ref="AJ13:AJ70" si="18">(2*AA13*AB13+1.645*1.645+1.645*SQRT(1.645*1.645+4*AA13*AB13*(1-AB13)))/(2*(AA13+1.645*1.645))</f>
        <v>1</v>
      </c>
      <c r="AK13" s="73" t="str">
        <f>IF(AA13="","",IF(AB13="","",CONCATENATE("± ",ROUNDUP(LEFT((AJ13-AI13)/2*100,5),2),"%")))</f>
        <v/>
      </c>
      <c r="AL13" s="109" t="str">
        <f t="shared" ref="AL13:AL70" si="19">IF(AB13="",IF(AA13="",""),IF(AH13&lt;0.1,"Yes","No"))</f>
        <v/>
      </c>
      <c r="AM13" s="66"/>
    </row>
    <row r="14" spans="2:39" ht="13.5" thickBot="1" x14ac:dyDescent="0.25">
      <c r="B14" s="101" t="s">
        <v>10</v>
      </c>
      <c r="C14" s="108"/>
      <c r="D14" s="150"/>
      <c r="E14" s="83">
        <f>'State Current to Previous Year'!$M$14-C14</f>
        <v>0</v>
      </c>
      <c r="F14" s="105" t="e">
        <f>('State Current to Previous Year'!$N$14*'State Current to Previous Year'!$M$14-C14*D14)/E14</f>
        <v>#DIV/0!</v>
      </c>
      <c r="G14" s="84" t="e">
        <f t="shared" si="0"/>
        <v>#DIV/0!</v>
      </c>
      <c r="H14" s="84" t="e">
        <f t="shared" si="1"/>
        <v>#DIV/0!</v>
      </c>
      <c r="I14" s="85" t="e">
        <f t="shared" si="9"/>
        <v>#DIV/0!</v>
      </c>
      <c r="J14" s="85" t="e">
        <f t="shared" si="10"/>
        <v>#DIV/0!</v>
      </c>
      <c r="K14" s="81">
        <f t="shared" si="11"/>
        <v>0</v>
      </c>
      <c r="L14" s="81">
        <f t="shared" si="12"/>
        <v>1</v>
      </c>
      <c r="M14" s="82" t="str">
        <f t="shared" si="2"/>
        <v/>
      </c>
      <c r="N14" s="109" t="str">
        <f t="shared" si="13"/>
        <v/>
      </c>
      <c r="O14" s="113"/>
      <c r="P14" s="144"/>
      <c r="Q14" s="74">
        <f>'State Current to Previous Year'!$M$15-O14</f>
        <v>0</v>
      </c>
      <c r="R14" s="75" t="e">
        <f>('State Current to Previous Year'!$N$15*'State Current to Previous Year'!$M$15-O14*P14)/Q14</f>
        <v>#DIV/0!</v>
      </c>
      <c r="S14" s="75" t="e">
        <f t="shared" si="3"/>
        <v>#DIV/0!</v>
      </c>
      <c r="T14" s="75" t="e">
        <f t="shared" si="4"/>
        <v>#DIV/0!</v>
      </c>
      <c r="U14" s="76" t="e">
        <f t="shared" si="5"/>
        <v>#DIV/0!</v>
      </c>
      <c r="V14" s="76" t="e">
        <f t="shared" si="6"/>
        <v>#DIV/0!</v>
      </c>
      <c r="W14" s="73">
        <f t="shared" si="14"/>
        <v>0</v>
      </c>
      <c r="X14" s="73">
        <f t="shared" si="15"/>
        <v>1</v>
      </c>
      <c r="Y14" s="73" t="str">
        <f t="shared" ref="Y14:Y70" si="20">IF(O14="","",IF(P14="","",CONCATENATE("± ",ROUNDUP(LEFT((X14-W14)/2*100,5),2),"%")))</f>
        <v/>
      </c>
      <c r="Z14" s="109" t="str">
        <f t="shared" si="16"/>
        <v/>
      </c>
      <c r="AA14" s="113"/>
      <c r="AB14" s="144"/>
      <c r="AC14" s="74">
        <f>'State Current to Previous Year'!$M$16-AA14</f>
        <v>0</v>
      </c>
      <c r="AD14" s="75" t="e">
        <f>('State Current to Previous Year'!$N$16*'State Current to Previous Year'!$M$16-AB14*AA14)/AC14</f>
        <v>#DIV/0!</v>
      </c>
      <c r="AE14" s="75" t="e">
        <f t="shared" si="7"/>
        <v>#DIV/0!</v>
      </c>
      <c r="AF14" s="75" t="e">
        <f t="shared" si="8"/>
        <v>#DIV/0!</v>
      </c>
      <c r="AG14" s="76" t="e">
        <f>AE14/AF14</f>
        <v>#DIV/0!</v>
      </c>
      <c r="AH14" s="76" t="e">
        <f>2*(1-NORMDIST(ABS(AG14),0,1,TRUE))</f>
        <v>#DIV/0!</v>
      </c>
      <c r="AI14" s="73">
        <f t="shared" si="17"/>
        <v>0</v>
      </c>
      <c r="AJ14" s="73">
        <f t="shared" si="18"/>
        <v>1</v>
      </c>
      <c r="AK14" s="73" t="str">
        <f t="shared" ref="AK14:AK70" si="21">IF(AA14="","",IF(AB14="","",CONCATENATE("± ",ROUNDUP(LEFT((AJ14-AI14)/2*100,5),2),"%")))</f>
        <v/>
      </c>
      <c r="AL14" s="109" t="str">
        <f t="shared" si="19"/>
        <v/>
      </c>
    </row>
    <row r="15" spans="2:39" ht="13.5" thickBot="1" x14ac:dyDescent="0.25">
      <c r="B15" s="101" t="s">
        <v>11</v>
      </c>
      <c r="C15" s="108"/>
      <c r="D15" s="150"/>
      <c r="E15" s="83">
        <f>'State Current to Previous Year'!$M$14-C15</f>
        <v>0</v>
      </c>
      <c r="F15" s="105" t="e">
        <f>('State Current to Previous Year'!$N$14*'State Current to Previous Year'!$M$14-C15*D15)/E15</f>
        <v>#DIV/0!</v>
      </c>
      <c r="G15" s="84" t="e">
        <f t="shared" si="0"/>
        <v>#DIV/0!</v>
      </c>
      <c r="H15" s="84" t="e">
        <f t="shared" si="1"/>
        <v>#DIV/0!</v>
      </c>
      <c r="I15" s="85" t="e">
        <f t="shared" si="9"/>
        <v>#DIV/0!</v>
      </c>
      <c r="J15" s="85" t="e">
        <f t="shared" si="10"/>
        <v>#DIV/0!</v>
      </c>
      <c r="K15" s="81">
        <f t="shared" si="11"/>
        <v>0</v>
      </c>
      <c r="L15" s="81">
        <f t="shared" si="12"/>
        <v>1</v>
      </c>
      <c r="M15" s="82" t="str">
        <f t="shared" si="2"/>
        <v/>
      </c>
      <c r="N15" s="109" t="str">
        <f t="shared" si="13"/>
        <v/>
      </c>
      <c r="O15" s="113"/>
      <c r="P15" s="144"/>
      <c r="Q15" s="74">
        <f>'State Current to Previous Year'!$M$15-O15</f>
        <v>0</v>
      </c>
      <c r="R15" s="75" t="e">
        <f>('State Current to Previous Year'!$N$15*'State Current to Previous Year'!$M$15-O15*P15)/Q15</f>
        <v>#DIV/0!</v>
      </c>
      <c r="S15" s="75" t="e">
        <f t="shared" si="3"/>
        <v>#DIV/0!</v>
      </c>
      <c r="T15" s="75" t="e">
        <f t="shared" si="4"/>
        <v>#DIV/0!</v>
      </c>
      <c r="U15" s="76" t="e">
        <f t="shared" si="5"/>
        <v>#DIV/0!</v>
      </c>
      <c r="V15" s="76" t="e">
        <f t="shared" si="6"/>
        <v>#DIV/0!</v>
      </c>
      <c r="W15" s="73">
        <f t="shared" si="14"/>
        <v>0</v>
      </c>
      <c r="X15" s="73">
        <f t="shared" si="15"/>
        <v>1</v>
      </c>
      <c r="Y15" s="73" t="str">
        <f t="shared" si="20"/>
        <v/>
      </c>
      <c r="Z15" s="109" t="str">
        <f t="shared" si="16"/>
        <v/>
      </c>
      <c r="AA15" s="113"/>
      <c r="AB15" s="144"/>
      <c r="AC15" s="74">
        <f>'State Current to Previous Year'!$M$16-AA15</f>
        <v>0</v>
      </c>
      <c r="AD15" s="75" t="e">
        <f>('State Current to Previous Year'!$N$16*'State Current to Previous Year'!$M$16-AB15*AA15)/AC15</f>
        <v>#DIV/0!</v>
      </c>
      <c r="AE15" s="75" t="e">
        <f t="shared" si="7"/>
        <v>#DIV/0!</v>
      </c>
      <c r="AF15" s="75" t="e">
        <f t="shared" si="8"/>
        <v>#DIV/0!</v>
      </c>
      <c r="AG15" s="76" t="e">
        <f>AE15/AF15</f>
        <v>#DIV/0!</v>
      </c>
      <c r="AH15" s="76" t="e">
        <f>2*(1-NORMDIST(ABS(AG15),0,1,TRUE))</f>
        <v>#DIV/0!</v>
      </c>
      <c r="AI15" s="73">
        <f t="shared" si="17"/>
        <v>0</v>
      </c>
      <c r="AJ15" s="73">
        <f t="shared" si="18"/>
        <v>1</v>
      </c>
      <c r="AK15" s="73" t="str">
        <f t="shared" si="21"/>
        <v/>
      </c>
      <c r="AL15" s="109" t="str">
        <f t="shared" si="19"/>
        <v/>
      </c>
    </row>
    <row r="16" spans="2:39" ht="13.5" thickBot="1" x14ac:dyDescent="0.25">
      <c r="B16" s="101" t="s">
        <v>12</v>
      </c>
      <c r="C16" s="108"/>
      <c r="D16" s="150"/>
      <c r="E16" s="83">
        <f>'State Current to Previous Year'!$M$14-C16</f>
        <v>0</v>
      </c>
      <c r="F16" s="105" t="e">
        <f>('State Current to Previous Year'!$N$14*'State Current to Previous Year'!$M$14-C16*D16)/E16</f>
        <v>#DIV/0!</v>
      </c>
      <c r="G16" s="84" t="e">
        <f t="shared" si="0"/>
        <v>#DIV/0!</v>
      </c>
      <c r="H16" s="84" t="e">
        <f t="shared" si="1"/>
        <v>#DIV/0!</v>
      </c>
      <c r="I16" s="85" t="e">
        <f t="shared" si="9"/>
        <v>#DIV/0!</v>
      </c>
      <c r="J16" s="85" t="e">
        <f t="shared" si="10"/>
        <v>#DIV/0!</v>
      </c>
      <c r="K16" s="81">
        <f t="shared" si="11"/>
        <v>0</v>
      </c>
      <c r="L16" s="81">
        <f t="shared" si="12"/>
        <v>1</v>
      </c>
      <c r="M16" s="82" t="str">
        <f t="shared" si="2"/>
        <v/>
      </c>
      <c r="N16" s="109" t="str">
        <f t="shared" si="13"/>
        <v/>
      </c>
      <c r="O16" s="113"/>
      <c r="P16" s="144"/>
      <c r="Q16" s="74">
        <f>'State Current to Previous Year'!$M$15-O16</f>
        <v>0</v>
      </c>
      <c r="R16" s="75" t="e">
        <f>('State Current to Previous Year'!$N$15*'State Current to Previous Year'!$M$15-O16*P16)/Q16</f>
        <v>#DIV/0!</v>
      </c>
      <c r="S16" s="75" t="e">
        <f t="shared" si="3"/>
        <v>#DIV/0!</v>
      </c>
      <c r="T16" s="75" t="e">
        <f t="shared" si="4"/>
        <v>#DIV/0!</v>
      </c>
      <c r="U16" s="76" t="e">
        <f t="shared" si="5"/>
        <v>#DIV/0!</v>
      </c>
      <c r="V16" s="76" t="e">
        <f t="shared" si="6"/>
        <v>#DIV/0!</v>
      </c>
      <c r="W16" s="73">
        <f t="shared" si="14"/>
        <v>0</v>
      </c>
      <c r="X16" s="73">
        <f t="shared" si="15"/>
        <v>1</v>
      </c>
      <c r="Y16" s="73" t="str">
        <f t="shared" si="20"/>
        <v/>
      </c>
      <c r="Z16" s="109" t="str">
        <f t="shared" si="16"/>
        <v/>
      </c>
      <c r="AA16" s="113"/>
      <c r="AB16" s="144"/>
      <c r="AC16" s="74">
        <f>'State Current to Previous Year'!$M$16-AA16</f>
        <v>0</v>
      </c>
      <c r="AD16" s="75" t="e">
        <f>('State Current to Previous Year'!$N$16*'State Current to Previous Year'!$M$16-AB16*AA16)/AC16</f>
        <v>#DIV/0!</v>
      </c>
      <c r="AE16" s="75" t="e">
        <f t="shared" si="7"/>
        <v>#DIV/0!</v>
      </c>
      <c r="AF16" s="75" t="e">
        <f t="shared" si="8"/>
        <v>#DIV/0!</v>
      </c>
      <c r="AG16" s="76" t="e">
        <f t="shared" ref="AG16:AG70" si="22">AE16/AF16</f>
        <v>#DIV/0!</v>
      </c>
      <c r="AH16" s="76" t="e">
        <f t="shared" ref="AH16:AH70" si="23">2*(1-NORMDIST(ABS(AG16),0,1,TRUE))</f>
        <v>#DIV/0!</v>
      </c>
      <c r="AI16" s="73">
        <f t="shared" si="17"/>
        <v>0</v>
      </c>
      <c r="AJ16" s="73">
        <f t="shared" si="18"/>
        <v>1</v>
      </c>
      <c r="AK16" s="73" t="str">
        <f t="shared" si="21"/>
        <v/>
      </c>
      <c r="AL16" s="109" t="str">
        <f t="shared" si="19"/>
        <v/>
      </c>
    </row>
    <row r="17" spans="2:38" ht="13.5" thickBot="1" x14ac:dyDescent="0.25">
      <c r="B17" s="101" t="s">
        <v>13</v>
      </c>
      <c r="C17" s="108"/>
      <c r="D17" s="150"/>
      <c r="E17" s="83">
        <f>'State Current to Previous Year'!$M$14-C17</f>
        <v>0</v>
      </c>
      <c r="F17" s="105" t="e">
        <f>('State Current to Previous Year'!$N$14*'State Current to Previous Year'!$M$14-C17*D17)/E17</f>
        <v>#DIV/0!</v>
      </c>
      <c r="G17" s="84" t="e">
        <f t="shared" si="0"/>
        <v>#DIV/0!</v>
      </c>
      <c r="H17" s="84" t="e">
        <f t="shared" si="1"/>
        <v>#DIV/0!</v>
      </c>
      <c r="I17" s="85" t="e">
        <f t="shared" si="9"/>
        <v>#DIV/0!</v>
      </c>
      <c r="J17" s="85" t="e">
        <f t="shared" si="10"/>
        <v>#DIV/0!</v>
      </c>
      <c r="K17" s="81">
        <f t="shared" si="11"/>
        <v>0</v>
      </c>
      <c r="L17" s="81">
        <f t="shared" si="12"/>
        <v>1</v>
      </c>
      <c r="M17" s="82" t="str">
        <f t="shared" si="2"/>
        <v/>
      </c>
      <c r="N17" s="109" t="str">
        <f t="shared" si="13"/>
        <v/>
      </c>
      <c r="O17" s="113"/>
      <c r="P17" s="144"/>
      <c r="Q17" s="74">
        <f>'State Current to Previous Year'!$M$15-O17</f>
        <v>0</v>
      </c>
      <c r="R17" s="75" t="e">
        <f>('State Current to Previous Year'!$N$15*'State Current to Previous Year'!$M$15-O17*P17)/Q17</f>
        <v>#DIV/0!</v>
      </c>
      <c r="S17" s="75" t="e">
        <f t="shared" si="3"/>
        <v>#DIV/0!</v>
      </c>
      <c r="T17" s="75" t="e">
        <f t="shared" si="4"/>
        <v>#DIV/0!</v>
      </c>
      <c r="U17" s="76" t="e">
        <f t="shared" si="5"/>
        <v>#DIV/0!</v>
      </c>
      <c r="V17" s="76" t="e">
        <f t="shared" si="6"/>
        <v>#DIV/0!</v>
      </c>
      <c r="W17" s="73">
        <f t="shared" si="14"/>
        <v>0</v>
      </c>
      <c r="X17" s="73">
        <f t="shared" si="15"/>
        <v>1</v>
      </c>
      <c r="Y17" s="73" t="str">
        <f t="shared" si="20"/>
        <v/>
      </c>
      <c r="Z17" s="109" t="str">
        <f t="shared" si="16"/>
        <v/>
      </c>
      <c r="AA17" s="113"/>
      <c r="AB17" s="144"/>
      <c r="AC17" s="74">
        <f>'State Current to Previous Year'!$M$16-AA17</f>
        <v>0</v>
      </c>
      <c r="AD17" s="75" t="e">
        <f>('State Current to Previous Year'!$N$16*'State Current to Previous Year'!$M$16-AB17*AA17)/AC17</f>
        <v>#DIV/0!</v>
      </c>
      <c r="AE17" s="75" t="e">
        <f t="shared" si="7"/>
        <v>#DIV/0!</v>
      </c>
      <c r="AF17" s="75" t="e">
        <f t="shared" si="8"/>
        <v>#DIV/0!</v>
      </c>
      <c r="AG17" s="76" t="e">
        <f t="shared" si="22"/>
        <v>#DIV/0!</v>
      </c>
      <c r="AH17" s="76" t="e">
        <f t="shared" si="23"/>
        <v>#DIV/0!</v>
      </c>
      <c r="AI17" s="73">
        <f t="shared" si="17"/>
        <v>0</v>
      </c>
      <c r="AJ17" s="73">
        <f t="shared" si="18"/>
        <v>1</v>
      </c>
      <c r="AK17" s="73" t="str">
        <f t="shared" si="21"/>
        <v/>
      </c>
      <c r="AL17" s="109" t="str">
        <f t="shared" si="19"/>
        <v/>
      </c>
    </row>
    <row r="18" spans="2:38" ht="13.5" thickBot="1" x14ac:dyDescent="0.25">
      <c r="B18" s="101" t="s">
        <v>14</v>
      </c>
      <c r="C18" s="108"/>
      <c r="D18" s="150"/>
      <c r="E18" s="83">
        <f>'State Current to Previous Year'!$M$14-C18</f>
        <v>0</v>
      </c>
      <c r="F18" s="105" t="e">
        <f>('State Current to Previous Year'!$N$14*'State Current to Previous Year'!$M$14-C18*D18)/E18</f>
        <v>#DIV/0!</v>
      </c>
      <c r="G18" s="84" t="e">
        <f t="shared" si="0"/>
        <v>#DIV/0!</v>
      </c>
      <c r="H18" s="84" t="e">
        <f t="shared" si="1"/>
        <v>#DIV/0!</v>
      </c>
      <c r="I18" s="85" t="e">
        <f t="shared" si="9"/>
        <v>#DIV/0!</v>
      </c>
      <c r="J18" s="85" t="e">
        <f t="shared" si="10"/>
        <v>#DIV/0!</v>
      </c>
      <c r="K18" s="81">
        <f t="shared" si="11"/>
        <v>0</v>
      </c>
      <c r="L18" s="81">
        <f t="shared" si="12"/>
        <v>1</v>
      </c>
      <c r="M18" s="82" t="str">
        <f t="shared" si="2"/>
        <v/>
      </c>
      <c r="N18" s="109" t="str">
        <f t="shared" si="13"/>
        <v/>
      </c>
      <c r="O18" s="113"/>
      <c r="P18" s="144"/>
      <c r="Q18" s="74">
        <f>'State Current to Previous Year'!$M$15-O18</f>
        <v>0</v>
      </c>
      <c r="R18" s="75" t="e">
        <f>('State Current to Previous Year'!$N$15*'State Current to Previous Year'!$M$15-O18*P18)/Q18</f>
        <v>#DIV/0!</v>
      </c>
      <c r="S18" s="75" t="e">
        <f t="shared" si="3"/>
        <v>#DIV/0!</v>
      </c>
      <c r="T18" s="75" t="e">
        <f t="shared" si="4"/>
        <v>#DIV/0!</v>
      </c>
      <c r="U18" s="76" t="e">
        <f t="shared" ref="U18:U70" si="24">S18/T18</f>
        <v>#DIV/0!</v>
      </c>
      <c r="V18" s="76" t="e">
        <f t="shared" ref="V18:V70" si="25">2*(1-NORMDIST(ABS(U18),0,1,TRUE))</f>
        <v>#DIV/0!</v>
      </c>
      <c r="W18" s="73">
        <f t="shared" si="14"/>
        <v>0</v>
      </c>
      <c r="X18" s="73">
        <f t="shared" si="15"/>
        <v>1</v>
      </c>
      <c r="Y18" s="73" t="str">
        <f t="shared" si="20"/>
        <v/>
      </c>
      <c r="Z18" s="109" t="str">
        <f t="shared" si="16"/>
        <v/>
      </c>
      <c r="AA18" s="113"/>
      <c r="AB18" s="144"/>
      <c r="AC18" s="74">
        <f>'State Current to Previous Year'!$M$16-AA18</f>
        <v>0</v>
      </c>
      <c r="AD18" s="75" t="e">
        <f>('State Current to Previous Year'!$N$16*'State Current to Previous Year'!$M$16-AB18*AA18)/AC18</f>
        <v>#DIV/0!</v>
      </c>
      <c r="AE18" s="75" t="e">
        <f t="shared" si="7"/>
        <v>#DIV/0!</v>
      </c>
      <c r="AF18" s="75" t="e">
        <f t="shared" si="8"/>
        <v>#DIV/0!</v>
      </c>
      <c r="AG18" s="76" t="e">
        <f t="shared" si="22"/>
        <v>#DIV/0!</v>
      </c>
      <c r="AH18" s="76" t="e">
        <f t="shared" si="23"/>
        <v>#DIV/0!</v>
      </c>
      <c r="AI18" s="73">
        <f t="shared" si="17"/>
        <v>0</v>
      </c>
      <c r="AJ18" s="73">
        <f t="shared" si="18"/>
        <v>1</v>
      </c>
      <c r="AK18" s="73" t="str">
        <f t="shared" si="21"/>
        <v/>
      </c>
      <c r="AL18" s="109" t="str">
        <f t="shared" si="19"/>
        <v/>
      </c>
    </row>
    <row r="19" spans="2:38" ht="13.5" thickBot="1" x14ac:dyDescent="0.25">
      <c r="B19" s="101" t="s">
        <v>15</v>
      </c>
      <c r="C19" s="108"/>
      <c r="D19" s="150"/>
      <c r="E19" s="83">
        <f>'State Current to Previous Year'!$M$14-C19</f>
        <v>0</v>
      </c>
      <c r="F19" s="105" t="e">
        <f>('State Current to Previous Year'!$N$14*'State Current to Previous Year'!$M$14-C19*D19)/E19</f>
        <v>#DIV/0!</v>
      </c>
      <c r="G19" s="84" t="e">
        <f t="shared" si="0"/>
        <v>#DIV/0!</v>
      </c>
      <c r="H19" s="84" t="e">
        <f t="shared" si="1"/>
        <v>#DIV/0!</v>
      </c>
      <c r="I19" s="85" t="e">
        <f t="shared" si="9"/>
        <v>#DIV/0!</v>
      </c>
      <c r="J19" s="85" t="e">
        <f t="shared" si="10"/>
        <v>#DIV/0!</v>
      </c>
      <c r="K19" s="81">
        <f t="shared" si="11"/>
        <v>0</v>
      </c>
      <c r="L19" s="81">
        <f t="shared" si="12"/>
        <v>1</v>
      </c>
      <c r="M19" s="82" t="str">
        <f t="shared" si="2"/>
        <v/>
      </c>
      <c r="N19" s="109" t="str">
        <f t="shared" si="13"/>
        <v/>
      </c>
      <c r="O19" s="113"/>
      <c r="P19" s="144"/>
      <c r="Q19" s="74">
        <f>'State Current to Previous Year'!$M$15-O19</f>
        <v>0</v>
      </c>
      <c r="R19" s="75" t="e">
        <f>('State Current to Previous Year'!$N$15*'State Current to Previous Year'!$M$15-O19*P19)/Q19</f>
        <v>#DIV/0!</v>
      </c>
      <c r="S19" s="75" t="e">
        <f t="shared" si="3"/>
        <v>#DIV/0!</v>
      </c>
      <c r="T19" s="75" t="e">
        <f t="shared" si="4"/>
        <v>#DIV/0!</v>
      </c>
      <c r="U19" s="76" t="e">
        <f t="shared" si="24"/>
        <v>#DIV/0!</v>
      </c>
      <c r="V19" s="76" t="e">
        <f t="shared" si="25"/>
        <v>#DIV/0!</v>
      </c>
      <c r="W19" s="73">
        <f t="shared" si="14"/>
        <v>0</v>
      </c>
      <c r="X19" s="73">
        <f t="shared" si="15"/>
        <v>1</v>
      </c>
      <c r="Y19" s="73" t="str">
        <f t="shared" si="20"/>
        <v/>
      </c>
      <c r="Z19" s="109" t="str">
        <f t="shared" si="16"/>
        <v/>
      </c>
      <c r="AA19" s="113"/>
      <c r="AB19" s="144"/>
      <c r="AC19" s="74">
        <f>'State Current to Previous Year'!$M$16-AA19</f>
        <v>0</v>
      </c>
      <c r="AD19" s="75" t="e">
        <f>('State Current to Previous Year'!$N$16*'State Current to Previous Year'!$M$16-AB19*AA19)/AC19</f>
        <v>#DIV/0!</v>
      </c>
      <c r="AE19" s="75" t="e">
        <f t="shared" si="7"/>
        <v>#DIV/0!</v>
      </c>
      <c r="AF19" s="75" t="e">
        <f t="shared" si="8"/>
        <v>#DIV/0!</v>
      </c>
      <c r="AG19" s="76" t="e">
        <f t="shared" si="22"/>
        <v>#DIV/0!</v>
      </c>
      <c r="AH19" s="76" t="e">
        <f t="shared" si="23"/>
        <v>#DIV/0!</v>
      </c>
      <c r="AI19" s="73">
        <f t="shared" si="17"/>
        <v>0</v>
      </c>
      <c r="AJ19" s="73">
        <f t="shared" si="18"/>
        <v>1</v>
      </c>
      <c r="AK19" s="73" t="str">
        <f t="shared" si="21"/>
        <v/>
      </c>
      <c r="AL19" s="109" t="str">
        <f t="shared" si="19"/>
        <v/>
      </c>
    </row>
    <row r="20" spans="2:38" ht="13.5" thickBot="1" x14ac:dyDescent="0.25">
      <c r="B20" s="101" t="s">
        <v>16</v>
      </c>
      <c r="C20" s="108"/>
      <c r="D20" s="150"/>
      <c r="E20" s="83">
        <f>'State Current to Previous Year'!$M$14-C20</f>
        <v>0</v>
      </c>
      <c r="F20" s="105" t="e">
        <f>('State Current to Previous Year'!$N$14*'State Current to Previous Year'!$M$14-C20*D20)/E20</f>
        <v>#DIV/0!</v>
      </c>
      <c r="G20" s="84" t="e">
        <f t="shared" si="0"/>
        <v>#DIV/0!</v>
      </c>
      <c r="H20" s="84" t="e">
        <f t="shared" si="1"/>
        <v>#DIV/0!</v>
      </c>
      <c r="I20" s="85" t="e">
        <f t="shared" si="9"/>
        <v>#DIV/0!</v>
      </c>
      <c r="J20" s="85" t="e">
        <f t="shared" si="10"/>
        <v>#DIV/0!</v>
      </c>
      <c r="K20" s="81">
        <f t="shared" si="11"/>
        <v>0</v>
      </c>
      <c r="L20" s="81">
        <f t="shared" si="12"/>
        <v>1</v>
      </c>
      <c r="M20" s="82" t="str">
        <f t="shared" si="2"/>
        <v/>
      </c>
      <c r="N20" s="109" t="str">
        <f t="shared" si="13"/>
        <v/>
      </c>
      <c r="O20" s="113"/>
      <c r="P20" s="144"/>
      <c r="Q20" s="74">
        <f>'State Current to Previous Year'!$M$15-O20</f>
        <v>0</v>
      </c>
      <c r="R20" s="75" t="e">
        <f>('State Current to Previous Year'!$N$15*'State Current to Previous Year'!$M$15-O20*P20)/Q20</f>
        <v>#DIV/0!</v>
      </c>
      <c r="S20" s="75" t="e">
        <f t="shared" si="3"/>
        <v>#DIV/0!</v>
      </c>
      <c r="T20" s="75" t="e">
        <f t="shared" si="4"/>
        <v>#DIV/0!</v>
      </c>
      <c r="U20" s="76" t="e">
        <f t="shared" si="24"/>
        <v>#DIV/0!</v>
      </c>
      <c r="V20" s="76" t="e">
        <f t="shared" si="25"/>
        <v>#DIV/0!</v>
      </c>
      <c r="W20" s="73">
        <f t="shared" si="14"/>
        <v>0</v>
      </c>
      <c r="X20" s="73">
        <f t="shared" si="15"/>
        <v>1</v>
      </c>
      <c r="Y20" s="73" t="str">
        <f t="shared" si="20"/>
        <v/>
      </c>
      <c r="Z20" s="109" t="str">
        <f t="shared" si="16"/>
        <v/>
      </c>
      <c r="AA20" s="113"/>
      <c r="AB20" s="144"/>
      <c r="AC20" s="74">
        <f>'State Current to Previous Year'!$M$16-AA20</f>
        <v>0</v>
      </c>
      <c r="AD20" s="75" t="e">
        <f>('State Current to Previous Year'!$N$16*'State Current to Previous Year'!$M$16-AB20*AA20)/AC20</f>
        <v>#DIV/0!</v>
      </c>
      <c r="AE20" s="75" t="e">
        <f t="shared" si="7"/>
        <v>#DIV/0!</v>
      </c>
      <c r="AF20" s="75" t="e">
        <f t="shared" si="8"/>
        <v>#DIV/0!</v>
      </c>
      <c r="AG20" s="76" t="e">
        <f t="shared" si="22"/>
        <v>#DIV/0!</v>
      </c>
      <c r="AH20" s="76" t="e">
        <f t="shared" si="23"/>
        <v>#DIV/0!</v>
      </c>
      <c r="AI20" s="73">
        <f t="shared" si="17"/>
        <v>0</v>
      </c>
      <c r="AJ20" s="73">
        <f t="shared" si="18"/>
        <v>1</v>
      </c>
      <c r="AK20" s="73" t="str">
        <f t="shared" si="21"/>
        <v/>
      </c>
      <c r="AL20" s="109" t="str">
        <f t="shared" si="19"/>
        <v/>
      </c>
    </row>
    <row r="21" spans="2:38" ht="13.5" thickBot="1" x14ac:dyDescent="0.25">
      <c r="B21" s="101" t="s">
        <v>17</v>
      </c>
      <c r="C21" s="108"/>
      <c r="D21" s="150"/>
      <c r="E21" s="83">
        <f>'State Current to Previous Year'!$M$14-C21</f>
        <v>0</v>
      </c>
      <c r="F21" s="105" t="e">
        <f>('State Current to Previous Year'!$N$14*'State Current to Previous Year'!$M$14-C21*D21)/E21</f>
        <v>#DIV/0!</v>
      </c>
      <c r="G21" s="84" t="e">
        <f t="shared" si="0"/>
        <v>#DIV/0!</v>
      </c>
      <c r="H21" s="84" t="e">
        <f t="shared" si="1"/>
        <v>#DIV/0!</v>
      </c>
      <c r="I21" s="85" t="e">
        <f t="shared" si="9"/>
        <v>#DIV/0!</v>
      </c>
      <c r="J21" s="85" t="e">
        <f t="shared" si="10"/>
        <v>#DIV/0!</v>
      </c>
      <c r="K21" s="81">
        <f t="shared" si="11"/>
        <v>0</v>
      </c>
      <c r="L21" s="81">
        <f t="shared" si="12"/>
        <v>1</v>
      </c>
      <c r="M21" s="82" t="str">
        <f t="shared" ref="M21:M29" si="26">IF(C21="","",IF(D21="","",CONCATENATE("± ",ROUNDUP(LEFT((L21-K21)/2*100,5),2),"%")))</f>
        <v/>
      </c>
      <c r="N21" s="109" t="str">
        <f t="shared" si="13"/>
        <v/>
      </c>
      <c r="O21" s="113"/>
      <c r="P21" s="144"/>
      <c r="Q21" s="74">
        <f>'State Current to Previous Year'!$M$15-O21</f>
        <v>0</v>
      </c>
      <c r="R21" s="75" t="e">
        <f>('State Current to Previous Year'!$N$15*'State Current to Previous Year'!$M$15-O21*P21)/Q21</f>
        <v>#DIV/0!</v>
      </c>
      <c r="S21" s="75" t="e">
        <f t="shared" si="3"/>
        <v>#DIV/0!</v>
      </c>
      <c r="T21" s="75" t="e">
        <f t="shared" si="4"/>
        <v>#DIV/0!</v>
      </c>
      <c r="U21" s="76" t="e">
        <f t="shared" si="24"/>
        <v>#DIV/0!</v>
      </c>
      <c r="V21" s="76" t="e">
        <f t="shared" si="25"/>
        <v>#DIV/0!</v>
      </c>
      <c r="W21" s="73">
        <f t="shared" si="14"/>
        <v>0</v>
      </c>
      <c r="X21" s="73">
        <f t="shared" si="15"/>
        <v>1</v>
      </c>
      <c r="Y21" s="73" t="str">
        <f t="shared" si="20"/>
        <v/>
      </c>
      <c r="Z21" s="109" t="str">
        <f t="shared" si="16"/>
        <v/>
      </c>
      <c r="AA21" s="113"/>
      <c r="AB21" s="144"/>
      <c r="AC21" s="74">
        <f>'State Current to Previous Year'!$M$16-AA21</f>
        <v>0</v>
      </c>
      <c r="AD21" s="75" t="e">
        <f>('State Current to Previous Year'!$N$16*'State Current to Previous Year'!$M$16-AB21*AA21)/AC21</f>
        <v>#DIV/0!</v>
      </c>
      <c r="AE21" s="75" t="e">
        <f t="shared" si="7"/>
        <v>#DIV/0!</v>
      </c>
      <c r="AF21" s="75" t="e">
        <f t="shared" si="8"/>
        <v>#DIV/0!</v>
      </c>
      <c r="AG21" s="76" t="e">
        <f t="shared" si="22"/>
        <v>#DIV/0!</v>
      </c>
      <c r="AH21" s="76" t="e">
        <f t="shared" si="23"/>
        <v>#DIV/0!</v>
      </c>
      <c r="AI21" s="73">
        <f t="shared" si="17"/>
        <v>0</v>
      </c>
      <c r="AJ21" s="73">
        <f t="shared" si="18"/>
        <v>1</v>
      </c>
      <c r="AK21" s="73" t="str">
        <f t="shared" si="21"/>
        <v/>
      </c>
      <c r="AL21" s="109" t="str">
        <f t="shared" si="19"/>
        <v/>
      </c>
    </row>
    <row r="22" spans="2:38" ht="13.5" thickBot="1" x14ac:dyDescent="0.25">
      <c r="B22" s="101" t="s">
        <v>18</v>
      </c>
      <c r="C22" s="108"/>
      <c r="D22" s="150"/>
      <c r="E22" s="83">
        <f>'State Current to Previous Year'!$M$14-C22</f>
        <v>0</v>
      </c>
      <c r="F22" s="105" t="e">
        <f>('State Current to Previous Year'!$N$14*'State Current to Previous Year'!$M$14-C22*D22)/E22</f>
        <v>#DIV/0!</v>
      </c>
      <c r="G22" s="84" t="e">
        <f t="shared" si="0"/>
        <v>#DIV/0!</v>
      </c>
      <c r="H22" s="84" t="e">
        <f t="shared" si="1"/>
        <v>#DIV/0!</v>
      </c>
      <c r="I22" s="85" t="e">
        <f t="shared" si="9"/>
        <v>#DIV/0!</v>
      </c>
      <c r="J22" s="85" t="e">
        <f t="shared" si="10"/>
        <v>#DIV/0!</v>
      </c>
      <c r="K22" s="81">
        <f t="shared" si="11"/>
        <v>0</v>
      </c>
      <c r="L22" s="81">
        <f t="shared" si="12"/>
        <v>1</v>
      </c>
      <c r="M22" s="82" t="str">
        <f t="shared" si="26"/>
        <v/>
      </c>
      <c r="N22" s="109" t="str">
        <f t="shared" si="13"/>
        <v/>
      </c>
      <c r="O22" s="113"/>
      <c r="P22" s="144"/>
      <c r="Q22" s="74">
        <f>'State Current to Previous Year'!$M$15-O22</f>
        <v>0</v>
      </c>
      <c r="R22" s="75" t="e">
        <f>('State Current to Previous Year'!$N$15*'State Current to Previous Year'!$M$15-O22*P22)/Q22</f>
        <v>#DIV/0!</v>
      </c>
      <c r="S22" s="75" t="e">
        <f t="shared" si="3"/>
        <v>#DIV/0!</v>
      </c>
      <c r="T22" s="75" t="e">
        <f t="shared" si="4"/>
        <v>#DIV/0!</v>
      </c>
      <c r="U22" s="76" t="e">
        <f t="shared" si="24"/>
        <v>#DIV/0!</v>
      </c>
      <c r="V22" s="76" t="e">
        <f t="shared" si="25"/>
        <v>#DIV/0!</v>
      </c>
      <c r="W22" s="73">
        <f t="shared" si="14"/>
        <v>0</v>
      </c>
      <c r="X22" s="73">
        <f t="shared" si="15"/>
        <v>1</v>
      </c>
      <c r="Y22" s="73" t="str">
        <f t="shared" si="20"/>
        <v/>
      </c>
      <c r="Z22" s="109" t="str">
        <f t="shared" si="16"/>
        <v/>
      </c>
      <c r="AA22" s="113"/>
      <c r="AB22" s="144"/>
      <c r="AC22" s="74">
        <f>'State Current to Previous Year'!$M$16-AA22</f>
        <v>0</v>
      </c>
      <c r="AD22" s="75" t="e">
        <f>('State Current to Previous Year'!$N$16*'State Current to Previous Year'!$M$16-AB22*AA22)/AC22</f>
        <v>#DIV/0!</v>
      </c>
      <c r="AE22" s="75" t="e">
        <f t="shared" si="7"/>
        <v>#DIV/0!</v>
      </c>
      <c r="AF22" s="75" t="e">
        <f t="shared" si="8"/>
        <v>#DIV/0!</v>
      </c>
      <c r="AG22" s="76" t="e">
        <f t="shared" si="22"/>
        <v>#DIV/0!</v>
      </c>
      <c r="AH22" s="76" t="e">
        <f t="shared" si="23"/>
        <v>#DIV/0!</v>
      </c>
      <c r="AI22" s="73">
        <f t="shared" si="17"/>
        <v>0</v>
      </c>
      <c r="AJ22" s="73">
        <f t="shared" si="18"/>
        <v>1</v>
      </c>
      <c r="AK22" s="73" t="str">
        <f t="shared" si="21"/>
        <v/>
      </c>
      <c r="AL22" s="109" t="str">
        <f t="shared" si="19"/>
        <v/>
      </c>
    </row>
    <row r="23" spans="2:38" ht="13.5" thickBot="1" x14ac:dyDescent="0.25">
      <c r="B23" s="101" t="s">
        <v>19</v>
      </c>
      <c r="C23" s="108"/>
      <c r="D23" s="150"/>
      <c r="E23" s="83">
        <f>'State Current to Previous Year'!$M$14-C23</f>
        <v>0</v>
      </c>
      <c r="F23" s="105" t="e">
        <f>('State Current to Previous Year'!$N$14*'State Current to Previous Year'!$M$14-C23*D23)/E23</f>
        <v>#DIV/0!</v>
      </c>
      <c r="G23" s="84" t="e">
        <f t="shared" si="0"/>
        <v>#DIV/0!</v>
      </c>
      <c r="H23" s="84" t="e">
        <f t="shared" si="1"/>
        <v>#DIV/0!</v>
      </c>
      <c r="I23" s="85" t="e">
        <f t="shared" si="9"/>
        <v>#DIV/0!</v>
      </c>
      <c r="J23" s="85" t="e">
        <f t="shared" si="10"/>
        <v>#DIV/0!</v>
      </c>
      <c r="K23" s="81">
        <f t="shared" si="11"/>
        <v>0</v>
      </c>
      <c r="L23" s="81">
        <f t="shared" si="12"/>
        <v>1</v>
      </c>
      <c r="M23" s="82" t="str">
        <f t="shared" si="26"/>
        <v/>
      </c>
      <c r="N23" s="109" t="str">
        <f t="shared" si="13"/>
        <v/>
      </c>
      <c r="O23" s="113"/>
      <c r="P23" s="144"/>
      <c r="Q23" s="74">
        <f>'State Current to Previous Year'!$M$15-O23</f>
        <v>0</v>
      </c>
      <c r="R23" s="75" t="e">
        <f>('State Current to Previous Year'!$N$15*'State Current to Previous Year'!$M$15-O23*P23)/Q23</f>
        <v>#DIV/0!</v>
      </c>
      <c r="S23" s="75" t="e">
        <f t="shared" si="3"/>
        <v>#DIV/0!</v>
      </c>
      <c r="T23" s="75" t="e">
        <f t="shared" si="4"/>
        <v>#DIV/0!</v>
      </c>
      <c r="U23" s="76" t="e">
        <f t="shared" si="24"/>
        <v>#DIV/0!</v>
      </c>
      <c r="V23" s="76" t="e">
        <f t="shared" si="25"/>
        <v>#DIV/0!</v>
      </c>
      <c r="W23" s="73">
        <f t="shared" si="14"/>
        <v>0</v>
      </c>
      <c r="X23" s="73">
        <f t="shared" si="15"/>
        <v>1</v>
      </c>
      <c r="Y23" s="73" t="str">
        <f t="shared" si="20"/>
        <v/>
      </c>
      <c r="Z23" s="109" t="str">
        <f t="shared" si="16"/>
        <v/>
      </c>
      <c r="AA23" s="113"/>
      <c r="AB23" s="144"/>
      <c r="AC23" s="74">
        <f>'State Current to Previous Year'!$M$16-AA23</f>
        <v>0</v>
      </c>
      <c r="AD23" s="75" t="e">
        <f>('State Current to Previous Year'!$N$16*'State Current to Previous Year'!$M$16-AB23*AA23)/AC23</f>
        <v>#DIV/0!</v>
      </c>
      <c r="AE23" s="75" t="e">
        <f t="shared" si="7"/>
        <v>#DIV/0!</v>
      </c>
      <c r="AF23" s="75" t="e">
        <f t="shared" si="8"/>
        <v>#DIV/0!</v>
      </c>
      <c r="AG23" s="76" t="e">
        <f t="shared" si="22"/>
        <v>#DIV/0!</v>
      </c>
      <c r="AH23" s="76" t="e">
        <f t="shared" si="23"/>
        <v>#DIV/0!</v>
      </c>
      <c r="AI23" s="73">
        <f t="shared" si="17"/>
        <v>0</v>
      </c>
      <c r="AJ23" s="73">
        <f t="shared" si="18"/>
        <v>1</v>
      </c>
      <c r="AK23" s="73" t="str">
        <f t="shared" si="21"/>
        <v/>
      </c>
      <c r="AL23" s="109" t="str">
        <f t="shared" si="19"/>
        <v/>
      </c>
    </row>
    <row r="24" spans="2:38" ht="13.5" thickBot="1" x14ac:dyDescent="0.25">
      <c r="B24" s="101" t="s">
        <v>20</v>
      </c>
      <c r="C24" s="108"/>
      <c r="D24" s="150"/>
      <c r="E24" s="83">
        <f>'State Current to Previous Year'!$M$14-C24</f>
        <v>0</v>
      </c>
      <c r="F24" s="105" t="e">
        <f>('State Current to Previous Year'!$N$14*'State Current to Previous Year'!$M$14-C24*D24)/E24</f>
        <v>#DIV/0!</v>
      </c>
      <c r="G24" s="84" t="e">
        <f t="shared" si="0"/>
        <v>#DIV/0!</v>
      </c>
      <c r="H24" s="84" t="e">
        <f t="shared" si="1"/>
        <v>#DIV/0!</v>
      </c>
      <c r="I24" s="85" t="e">
        <f t="shared" si="9"/>
        <v>#DIV/0!</v>
      </c>
      <c r="J24" s="85" t="e">
        <f t="shared" si="10"/>
        <v>#DIV/0!</v>
      </c>
      <c r="K24" s="81">
        <f t="shared" si="11"/>
        <v>0</v>
      </c>
      <c r="L24" s="81">
        <f t="shared" si="12"/>
        <v>1</v>
      </c>
      <c r="M24" s="82" t="str">
        <f t="shared" si="26"/>
        <v/>
      </c>
      <c r="N24" s="109" t="str">
        <f t="shared" si="13"/>
        <v/>
      </c>
      <c r="O24" s="113"/>
      <c r="P24" s="144"/>
      <c r="Q24" s="74">
        <f>'State Current to Previous Year'!$M$15-O24</f>
        <v>0</v>
      </c>
      <c r="R24" s="75" t="e">
        <f>('State Current to Previous Year'!$N$15*'State Current to Previous Year'!$M$15-O24*P24)/Q24</f>
        <v>#DIV/0!</v>
      </c>
      <c r="S24" s="75" t="e">
        <f t="shared" si="3"/>
        <v>#DIV/0!</v>
      </c>
      <c r="T24" s="75" t="e">
        <f t="shared" si="4"/>
        <v>#DIV/0!</v>
      </c>
      <c r="U24" s="76" t="e">
        <f t="shared" si="24"/>
        <v>#DIV/0!</v>
      </c>
      <c r="V24" s="76" t="e">
        <f t="shared" si="25"/>
        <v>#DIV/0!</v>
      </c>
      <c r="W24" s="73">
        <f t="shared" si="14"/>
        <v>0</v>
      </c>
      <c r="X24" s="73">
        <f t="shared" si="15"/>
        <v>1</v>
      </c>
      <c r="Y24" s="73" t="str">
        <f t="shared" si="20"/>
        <v/>
      </c>
      <c r="Z24" s="109" t="str">
        <f t="shared" si="16"/>
        <v/>
      </c>
      <c r="AA24" s="113"/>
      <c r="AB24" s="144"/>
      <c r="AC24" s="74">
        <f>'State Current to Previous Year'!$M$16-AA24</f>
        <v>0</v>
      </c>
      <c r="AD24" s="75" t="e">
        <f>('State Current to Previous Year'!$N$16*'State Current to Previous Year'!$M$16-AB24*AA24)/AC24</f>
        <v>#DIV/0!</v>
      </c>
      <c r="AE24" s="75" t="e">
        <f t="shared" si="7"/>
        <v>#DIV/0!</v>
      </c>
      <c r="AF24" s="75" t="e">
        <f t="shared" si="8"/>
        <v>#DIV/0!</v>
      </c>
      <c r="AG24" s="76" t="e">
        <f t="shared" si="22"/>
        <v>#DIV/0!</v>
      </c>
      <c r="AH24" s="76" t="e">
        <f t="shared" si="23"/>
        <v>#DIV/0!</v>
      </c>
      <c r="AI24" s="73">
        <f t="shared" si="17"/>
        <v>0</v>
      </c>
      <c r="AJ24" s="73">
        <f t="shared" si="18"/>
        <v>1</v>
      </c>
      <c r="AK24" s="73" t="str">
        <f t="shared" si="21"/>
        <v/>
      </c>
      <c r="AL24" s="109" t="str">
        <f t="shared" si="19"/>
        <v/>
      </c>
    </row>
    <row r="25" spans="2:38" ht="13.5" thickBot="1" x14ac:dyDescent="0.25">
      <c r="B25" s="101" t="s">
        <v>21</v>
      </c>
      <c r="C25" s="108"/>
      <c r="D25" s="150"/>
      <c r="E25" s="83">
        <f>'State Current to Previous Year'!$M$14-C25</f>
        <v>0</v>
      </c>
      <c r="F25" s="105" t="e">
        <f>('State Current to Previous Year'!$N$14*'State Current to Previous Year'!$M$14-C25*D25)/E25</f>
        <v>#DIV/0!</v>
      </c>
      <c r="G25" s="84" t="e">
        <f t="shared" si="0"/>
        <v>#DIV/0!</v>
      </c>
      <c r="H25" s="84" t="e">
        <f t="shared" si="1"/>
        <v>#DIV/0!</v>
      </c>
      <c r="I25" s="85" t="e">
        <f t="shared" si="9"/>
        <v>#DIV/0!</v>
      </c>
      <c r="J25" s="85" t="e">
        <f t="shared" si="10"/>
        <v>#DIV/0!</v>
      </c>
      <c r="K25" s="81">
        <f t="shared" si="11"/>
        <v>0</v>
      </c>
      <c r="L25" s="81">
        <f t="shared" si="12"/>
        <v>1</v>
      </c>
      <c r="M25" s="82" t="str">
        <f t="shared" si="26"/>
        <v/>
      </c>
      <c r="N25" s="109" t="str">
        <f t="shared" si="13"/>
        <v/>
      </c>
      <c r="O25" s="113"/>
      <c r="P25" s="144"/>
      <c r="Q25" s="74">
        <f>'State Current to Previous Year'!$M$15-O25</f>
        <v>0</v>
      </c>
      <c r="R25" s="75" t="e">
        <f>('State Current to Previous Year'!$N$15*'State Current to Previous Year'!$M$15-O25*P25)/Q25</f>
        <v>#DIV/0!</v>
      </c>
      <c r="S25" s="75" t="e">
        <f t="shared" si="3"/>
        <v>#DIV/0!</v>
      </c>
      <c r="T25" s="75" t="e">
        <f t="shared" si="4"/>
        <v>#DIV/0!</v>
      </c>
      <c r="U25" s="76" t="e">
        <f t="shared" si="24"/>
        <v>#DIV/0!</v>
      </c>
      <c r="V25" s="76" t="e">
        <f t="shared" si="25"/>
        <v>#DIV/0!</v>
      </c>
      <c r="W25" s="73">
        <f t="shared" si="14"/>
        <v>0</v>
      </c>
      <c r="X25" s="73">
        <f t="shared" si="15"/>
        <v>1</v>
      </c>
      <c r="Y25" s="73" t="str">
        <f t="shared" si="20"/>
        <v/>
      </c>
      <c r="Z25" s="109" t="str">
        <f t="shared" si="16"/>
        <v/>
      </c>
      <c r="AA25" s="113"/>
      <c r="AB25" s="144"/>
      <c r="AC25" s="74">
        <f>'State Current to Previous Year'!$M$16-AA25</f>
        <v>0</v>
      </c>
      <c r="AD25" s="75" t="e">
        <f>('State Current to Previous Year'!$N$16*'State Current to Previous Year'!$M$16-AB25*AA25)/AC25</f>
        <v>#DIV/0!</v>
      </c>
      <c r="AE25" s="75" t="e">
        <f t="shared" si="7"/>
        <v>#DIV/0!</v>
      </c>
      <c r="AF25" s="75" t="e">
        <f t="shared" si="8"/>
        <v>#DIV/0!</v>
      </c>
      <c r="AG25" s="76" t="e">
        <f t="shared" si="22"/>
        <v>#DIV/0!</v>
      </c>
      <c r="AH25" s="76" t="e">
        <f t="shared" si="23"/>
        <v>#DIV/0!</v>
      </c>
      <c r="AI25" s="73">
        <f t="shared" si="17"/>
        <v>0</v>
      </c>
      <c r="AJ25" s="73">
        <f t="shared" si="18"/>
        <v>1</v>
      </c>
      <c r="AK25" s="73" t="str">
        <f t="shared" si="21"/>
        <v/>
      </c>
      <c r="AL25" s="109" t="str">
        <f t="shared" si="19"/>
        <v/>
      </c>
    </row>
    <row r="26" spans="2:38" ht="13.5" thickBot="1" x14ac:dyDescent="0.25">
      <c r="B26" s="101" t="s">
        <v>22</v>
      </c>
      <c r="C26" s="108"/>
      <c r="D26" s="150"/>
      <c r="E26" s="83">
        <f>'State Current to Previous Year'!$M$14-C26</f>
        <v>0</v>
      </c>
      <c r="F26" s="105" t="e">
        <f>('State Current to Previous Year'!$N$14*'State Current to Previous Year'!$M$14-C26*D26)/E26</f>
        <v>#DIV/0!</v>
      </c>
      <c r="G26" s="84" t="e">
        <f t="shared" si="0"/>
        <v>#DIV/0!</v>
      </c>
      <c r="H26" s="84" t="e">
        <f t="shared" si="1"/>
        <v>#DIV/0!</v>
      </c>
      <c r="I26" s="85" t="e">
        <f t="shared" si="9"/>
        <v>#DIV/0!</v>
      </c>
      <c r="J26" s="85" t="e">
        <f t="shared" si="10"/>
        <v>#DIV/0!</v>
      </c>
      <c r="K26" s="81">
        <f t="shared" si="11"/>
        <v>0</v>
      </c>
      <c r="L26" s="81">
        <f t="shared" si="12"/>
        <v>1</v>
      </c>
      <c r="M26" s="82" t="str">
        <f t="shared" si="26"/>
        <v/>
      </c>
      <c r="N26" s="109" t="str">
        <f t="shared" si="13"/>
        <v/>
      </c>
      <c r="O26" s="113"/>
      <c r="P26" s="144"/>
      <c r="Q26" s="74">
        <f>'State Current to Previous Year'!$M$15-O26</f>
        <v>0</v>
      </c>
      <c r="R26" s="75" t="e">
        <f>('State Current to Previous Year'!$N$15*'State Current to Previous Year'!$M$15-O26*P26)/Q26</f>
        <v>#DIV/0!</v>
      </c>
      <c r="S26" s="75" t="e">
        <f t="shared" si="3"/>
        <v>#DIV/0!</v>
      </c>
      <c r="T26" s="75" t="e">
        <f t="shared" si="4"/>
        <v>#DIV/0!</v>
      </c>
      <c r="U26" s="76" t="e">
        <f t="shared" si="24"/>
        <v>#DIV/0!</v>
      </c>
      <c r="V26" s="76" t="e">
        <f t="shared" si="25"/>
        <v>#DIV/0!</v>
      </c>
      <c r="W26" s="73">
        <f t="shared" si="14"/>
        <v>0</v>
      </c>
      <c r="X26" s="73">
        <f t="shared" si="15"/>
        <v>1</v>
      </c>
      <c r="Y26" s="73" t="str">
        <f t="shared" si="20"/>
        <v/>
      </c>
      <c r="Z26" s="109" t="str">
        <f t="shared" si="16"/>
        <v/>
      </c>
      <c r="AA26" s="113"/>
      <c r="AB26" s="144"/>
      <c r="AC26" s="74">
        <f>'State Current to Previous Year'!$M$16-AA26</f>
        <v>0</v>
      </c>
      <c r="AD26" s="75" t="e">
        <f>('State Current to Previous Year'!$N$16*'State Current to Previous Year'!$M$16-AB26*AA26)/AC26</f>
        <v>#DIV/0!</v>
      </c>
      <c r="AE26" s="75" t="e">
        <f t="shared" si="7"/>
        <v>#DIV/0!</v>
      </c>
      <c r="AF26" s="75" t="e">
        <f t="shared" si="8"/>
        <v>#DIV/0!</v>
      </c>
      <c r="AG26" s="76" t="e">
        <f t="shared" si="22"/>
        <v>#DIV/0!</v>
      </c>
      <c r="AH26" s="76" t="e">
        <f t="shared" si="23"/>
        <v>#DIV/0!</v>
      </c>
      <c r="AI26" s="73">
        <f t="shared" si="17"/>
        <v>0</v>
      </c>
      <c r="AJ26" s="73">
        <f t="shared" si="18"/>
        <v>1</v>
      </c>
      <c r="AK26" s="73" t="str">
        <f t="shared" si="21"/>
        <v/>
      </c>
      <c r="AL26" s="109" t="str">
        <f t="shared" si="19"/>
        <v/>
      </c>
    </row>
    <row r="27" spans="2:38" ht="13.5" thickBot="1" x14ac:dyDescent="0.25">
      <c r="B27" s="101" t="s">
        <v>23</v>
      </c>
      <c r="C27" s="108"/>
      <c r="D27" s="150"/>
      <c r="E27" s="83">
        <f>'State Current to Previous Year'!$M$14-C27</f>
        <v>0</v>
      </c>
      <c r="F27" s="105" t="e">
        <f>('State Current to Previous Year'!$N$14*'State Current to Previous Year'!$M$14-C27*D27)/E27</f>
        <v>#DIV/0!</v>
      </c>
      <c r="G27" s="84" t="e">
        <f t="shared" si="0"/>
        <v>#DIV/0!</v>
      </c>
      <c r="H27" s="84" t="e">
        <f t="shared" si="1"/>
        <v>#DIV/0!</v>
      </c>
      <c r="I27" s="85" t="e">
        <f t="shared" si="9"/>
        <v>#DIV/0!</v>
      </c>
      <c r="J27" s="85" t="e">
        <f t="shared" si="10"/>
        <v>#DIV/0!</v>
      </c>
      <c r="K27" s="81">
        <f t="shared" si="11"/>
        <v>0</v>
      </c>
      <c r="L27" s="81">
        <f t="shared" si="12"/>
        <v>1</v>
      </c>
      <c r="M27" s="82" t="str">
        <f t="shared" si="26"/>
        <v/>
      </c>
      <c r="N27" s="109" t="str">
        <f t="shared" si="13"/>
        <v/>
      </c>
      <c r="O27" s="113"/>
      <c r="P27" s="144"/>
      <c r="Q27" s="74">
        <f>'State Current to Previous Year'!$M$15-O27</f>
        <v>0</v>
      </c>
      <c r="R27" s="75" t="e">
        <f>('State Current to Previous Year'!$N$15*'State Current to Previous Year'!$M$15-O27*P27)/Q27</f>
        <v>#DIV/0!</v>
      </c>
      <c r="S27" s="75" t="e">
        <f t="shared" si="3"/>
        <v>#DIV/0!</v>
      </c>
      <c r="T27" s="75" t="e">
        <f t="shared" si="4"/>
        <v>#DIV/0!</v>
      </c>
      <c r="U27" s="76" t="e">
        <f t="shared" si="24"/>
        <v>#DIV/0!</v>
      </c>
      <c r="V27" s="76" t="e">
        <f t="shared" si="25"/>
        <v>#DIV/0!</v>
      </c>
      <c r="W27" s="73">
        <f t="shared" si="14"/>
        <v>0</v>
      </c>
      <c r="X27" s="73">
        <f t="shared" si="15"/>
        <v>1</v>
      </c>
      <c r="Y27" s="73" t="str">
        <f t="shared" si="20"/>
        <v/>
      </c>
      <c r="Z27" s="109" t="str">
        <f t="shared" si="16"/>
        <v/>
      </c>
      <c r="AA27" s="113"/>
      <c r="AB27" s="144"/>
      <c r="AC27" s="74">
        <f>'State Current to Previous Year'!$M$16-AA27</f>
        <v>0</v>
      </c>
      <c r="AD27" s="75" t="e">
        <f>('State Current to Previous Year'!$N$16*'State Current to Previous Year'!$M$16-AB27*AA27)/AC27</f>
        <v>#DIV/0!</v>
      </c>
      <c r="AE27" s="75" t="e">
        <f t="shared" si="7"/>
        <v>#DIV/0!</v>
      </c>
      <c r="AF27" s="75" t="e">
        <f t="shared" si="8"/>
        <v>#DIV/0!</v>
      </c>
      <c r="AG27" s="76" t="e">
        <f t="shared" si="22"/>
        <v>#DIV/0!</v>
      </c>
      <c r="AH27" s="76" t="e">
        <f t="shared" si="23"/>
        <v>#DIV/0!</v>
      </c>
      <c r="AI27" s="73">
        <f t="shared" si="17"/>
        <v>0</v>
      </c>
      <c r="AJ27" s="73">
        <f t="shared" si="18"/>
        <v>1</v>
      </c>
      <c r="AK27" s="73" t="str">
        <f t="shared" si="21"/>
        <v/>
      </c>
      <c r="AL27" s="109" t="str">
        <f t="shared" si="19"/>
        <v/>
      </c>
    </row>
    <row r="28" spans="2:38" ht="13.5" thickBot="1" x14ac:dyDescent="0.25">
      <c r="B28" s="101" t="s">
        <v>24</v>
      </c>
      <c r="C28" s="108"/>
      <c r="D28" s="150"/>
      <c r="E28" s="83">
        <f>'State Current to Previous Year'!$M$14-C28</f>
        <v>0</v>
      </c>
      <c r="F28" s="105" t="e">
        <f>('State Current to Previous Year'!$N$14*'State Current to Previous Year'!$M$14-C28*D28)/E28</f>
        <v>#DIV/0!</v>
      </c>
      <c r="G28" s="84" t="e">
        <f t="shared" si="0"/>
        <v>#DIV/0!</v>
      </c>
      <c r="H28" s="84" t="e">
        <f t="shared" si="1"/>
        <v>#DIV/0!</v>
      </c>
      <c r="I28" s="85" t="e">
        <f t="shared" si="9"/>
        <v>#DIV/0!</v>
      </c>
      <c r="J28" s="85" t="e">
        <f t="shared" si="10"/>
        <v>#DIV/0!</v>
      </c>
      <c r="K28" s="81">
        <f t="shared" si="11"/>
        <v>0</v>
      </c>
      <c r="L28" s="81">
        <f t="shared" si="12"/>
        <v>1</v>
      </c>
      <c r="M28" s="82" t="str">
        <f t="shared" si="26"/>
        <v/>
      </c>
      <c r="N28" s="109" t="str">
        <f t="shared" si="13"/>
        <v/>
      </c>
      <c r="O28" s="113"/>
      <c r="P28" s="144"/>
      <c r="Q28" s="74">
        <f>'State Current to Previous Year'!$M$15-O28</f>
        <v>0</v>
      </c>
      <c r="R28" s="75" t="e">
        <f>('State Current to Previous Year'!$N$15*'State Current to Previous Year'!$M$15-O28*P28)/Q28</f>
        <v>#DIV/0!</v>
      </c>
      <c r="S28" s="75" t="e">
        <f t="shared" si="3"/>
        <v>#DIV/0!</v>
      </c>
      <c r="T28" s="75" t="e">
        <f t="shared" si="4"/>
        <v>#DIV/0!</v>
      </c>
      <c r="U28" s="76" t="e">
        <f t="shared" si="24"/>
        <v>#DIV/0!</v>
      </c>
      <c r="V28" s="76" t="e">
        <f t="shared" si="25"/>
        <v>#DIV/0!</v>
      </c>
      <c r="W28" s="73">
        <f t="shared" si="14"/>
        <v>0</v>
      </c>
      <c r="X28" s="73">
        <f t="shared" si="15"/>
        <v>1</v>
      </c>
      <c r="Y28" s="73" t="str">
        <f t="shared" si="20"/>
        <v/>
      </c>
      <c r="Z28" s="109" t="str">
        <f t="shared" si="16"/>
        <v/>
      </c>
      <c r="AA28" s="113"/>
      <c r="AB28" s="144"/>
      <c r="AC28" s="74">
        <f>'State Current to Previous Year'!$M$16-AA28</f>
        <v>0</v>
      </c>
      <c r="AD28" s="75" t="e">
        <f>('State Current to Previous Year'!$N$16*'State Current to Previous Year'!$M$16-AB28*AA28)/AC28</f>
        <v>#DIV/0!</v>
      </c>
      <c r="AE28" s="75" t="e">
        <f t="shared" si="7"/>
        <v>#DIV/0!</v>
      </c>
      <c r="AF28" s="75" t="e">
        <f t="shared" si="8"/>
        <v>#DIV/0!</v>
      </c>
      <c r="AG28" s="76" t="e">
        <f t="shared" si="22"/>
        <v>#DIV/0!</v>
      </c>
      <c r="AH28" s="76" t="e">
        <f t="shared" si="23"/>
        <v>#DIV/0!</v>
      </c>
      <c r="AI28" s="73">
        <f t="shared" si="17"/>
        <v>0</v>
      </c>
      <c r="AJ28" s="73">
        <f t="shared" si="18"/>
        <v>1</v>
      </c>
      <c r="AK28" s="73" t="str">
        <f t="shared" si="21"/>
        <v/>
      </c>
      <c r="AL28" s="109" t="str">
        <f t="shared" si="19"/>
        <v/>
      </c>
    </row>
    <row r="29" spans="2:38" ht="13.5" thickBot="1" x14ac:dyDescent="0.25">
      <c r="B29" s="101" t="s">
        <v>25</v>
      </c>
      <c r="C29" s="108"/>
      <c r="D29" s="150"/>
      <c r="E29" s="83">
        <f>'State Current to Previous Year'!$M$14-C29</f>
        <v>0</v>
      </c>
      <c r="F29" s="105" t="e">
        <f>('State Current to Previous Year'!$N$14*'State Current to Previous Year'!$M$14-C29*D29)/E29</f>
        <v>#DIV/0!</v>
      </c>
      <c r="G29" s="84" t="e">
        <f t="shared" si="0"/>
        <v>#DIV/0!</v>
      </c>
      <c r="H29" s="84" t="e">
        <f t="shared" si="1"/>
        <v>#DIV/0!</v>
      </c>
      <c r="I29" s="85" t="e">
        <f t="shared" si="9"/>
        <v>#DIV/0!</v>
      </c>
      <c r="J29" s="85" t="e">
        <f t="shared" si="10"/>
        <v>#DIV/0!</v>
      </c>
      <c r="K29" s="81">
        <f t="shared" si="11"/>
        <v>0</v>
      </c>
      <c r="L29" s="81">
        <f t="shared" si="12"/>
        <v>1</v>
      </c>
      <c r="M29" s="82" t="str">
        <f t="shared" si="26"/>
        <v/>
      </c>
      <c r="N29" s="109" t="str">
        <f t="shared" si="13"/>
        <v/>
      </c>
      <c r="O29" s="113"/>
      <c r="P29" s="144"/>
      <c r="Q29" s="74">
        <f>'State Current to Previous Year'!$M$15-O29</f>
        <v>0</v>
      </c>
      <c r="R29" s="75" t="e">
        <f>('State Current to Previous Year'!$N$15*'State Current to Previous Year'!$M$15-O29*P29)/Q29</f>
        <v>#DIV/0!</v>
      </c>
      <c r="S29" s="75" t="e">
        <f t="shared" si="3"/>
        <v>#DIV/0!</v>
      </c>
      <c r="T29" s="75" t="e">
        <f t="shared" si="4"/>
        <v>#DIV/0!</v>
      </c>
      <c r="U29" s="76" t="e">
        <f t="shared" si="24"/>
        <v>#DIV/0!</v>
      </c>
      <c r="V29" s="76" t="e">
        <f t="shared" si="25"/>
        <v>#DIV/0!</v>
      </c>
      <c r="W29" s="73">
        <f t="shared" si="14"/>
        <v>0</v>
      </c>
      <c r="X29" s="73">
        <f t="shared" si="15"/>
        <v>1</v>
      </c>
      <c r="Y29" s="73" t="str">
        <f t="shared" si="20"/>
        <v/>
      </c>
      <c r="Z29" s="109" t="str">
        <f t="shared" si="16"/>
        <v/>
      </c>
      <c r="AA29" s="113"/>
      <c r="AB29" s="144"/>
      <c r="AC29" s="74">
        <f>'State Current to Previous Year'!$M$16-AA29</f>
        <v>0</v>
      </c>
      <c r="AD29" s="75" t="e">
        <f>('State Current to Previous Year'!$N$16*'State Current to Previous Year'!$M$16-AB29*AA29)/AC29</f>
        <v>#DIV/0!</v>
      </c>
      <c r="AE29" s="75" t="e">
        <f t="shared" si="7"/>
        <v>#DIV/0!</v>
      </c>
      <c r="AF29" s="75" t="e">
        <f t="shared" si="8"/>
        <v>#DIV/0!</v>
      </c>
      <c r="AG29" s="76" t="e">
        <f t="shared" si="22"/>
        <v>#DIV/0!</v>
      </c>
      <c r="AH29" s="76" t="e">
        <f t="shared" si="23"/>
        <v>#DIV/0!</v>
      </c>
      <c r="AI29" s="73">
        <f t="shared" si="17"/>
        <v>0</v>
      </c>
      <c r="AJ29" s="73">
        <f t="shared" si="18"/>
        <v>1</v>
      </c>
      <c r="AK29" s="73" t="str">
        <f t="shared" si="21"/>
        <v/>
      </c>
      <c r="AL29" s="109" t="str">
        <f t="shared" si="19"/>
        <v/>
      </c>
    </row>
    <row r="30" spans="2:38" ht="13.5" thickBot="1" x14ac:dyDescent="0.25">
      <c r="B30" s="101" t="s">
        <v>26</v>
      </c>
      <c r="C30" s="108"/>
      <c r="D30" s="150"/>
      <c r="E30" s="83">
        <f>'State Current to Previous Year'!$M$14-C30</f>
        <v>0</v>
      </c>
      <c r="F30" s="105" t="e">
        <f>('State Current to Previous Year'!$N$14*'State Current to Previous Year'!$M$14-C30*D30)/E30</f>
        <v>#DIV/0!</v>
      </c>
      <c r="G30" s="84" t="e">
        <f t="shared" ref="G30:G69" si="27">D30-F30</f>
        <v>#DIV/0!</v>
      </c>
      <c r="H30" s="84" t="e">
        <f t="shared" ref="H30:H69" si="28">SQRT(D30*(1-D30)/C30+F30*(1-F30)/E30)</f>
        <v>#DIV/0!</v>
      </c>
      <c r="I30" s="85" t="e">
        <f t="shared" ref="I30:I69" si="29">G30/H30</f>
        <v>#DIV/0!</v>
      </c>
      <c r="J30" s="85" t="e">
        <f t="shared" ref="J30:J69" si="30">2*(1-NORMDIST(ABS(I30),0,1,TRUE))</f>
        <v>#DIV/0!</v>
      </c>
      <c r="K30" s="81">
        <f t="shared" ref="K30:K69" si="31">(2*C30*D30+1.645*1.645-1.645*SQRT(1.645*1.645+4*C30*D30*(1-D30)))/(2*(C30+1.645*1.645))</f>
        <v>0</v>
      </c>
      <c r="L30" s="81">
        <f t="shared" ref="L30:L69" si="32">(2*C30*D30+1.645*1.645+1.645*SQRT(1.645*1.645+4*C30*D30*(1-D30)))/(2*(C30+1.645*1.645))</f>
        <v>1</v>
      </c>
      <c r="M30" s="82" t="str">
        <f t="shared" ref="M30:M69" si="33">IF(C30="","",IF(D30="","",CONCATENATE("± ",ROUNDUP(LEFT((L30-K30)/2*100,5),2),"%")))</f>
        <v/>
      </c>
      <c r="N30" s="109" t="str">
        <f t="shared" ref="N30:N69" si="34">IF(D30="",IF(C30="",""),IF(J30&lt;0.1,"Yes","No"))</f>
        <v/>
      </c>
      <c r="O30" s="113"/>
      <c r="P30" s="144"/>
      <c r="Q30" s="74">
        <f>'State Current to Previous Year'!$M$15-O30</f>
        <v>0</v>
      </c>
      <c r="R30" s="75" t="e">
        <f>('State Current to Previous Year'!$N$15*'State Current to Previous Year'!$M$15-O30*P30)/Q30</f>
        <v>#DIV/0!</v>
      </c>
      <c r="S30" s="75" t="e">
        <f t="shared" si="3"/>
        <v>#DIV/0!</v>
      </c>
      <c r="T30" s="75" t="e">
        <f t="shared" si="4"/>
        <v>#DIV/0!</v>
      </c>
      <c r="U30" s="76" t="e">
        <f t="shared" si="24"/>
        <v>#DIV/0!</v>
      </c>
      <c r="V30" s="76" t="e">
        <f t="shared" si="25"/>
        <v>#DIV/0!</v>
      </c>
      <c r="W30" s="73">
        <f t="shared" si="14"/>
        <v>0</v>
      </c>
      <c r="X30" s="73">
        <f t="shared" si="15"/>
        <v>1</v>
      </c>
      <c r="Y30" s="73" t="str">
        <f t="shared" si="20"/>
        <v/>
      </c>
      <c r="Z30" s="109" t="str">
        <f t="shared" si="16"/>
        <v/>
      </c>
      <c r="AA30" s="113"/>
      <c r="AB30" s="144"/>
      <c r="AC30" s="74">
        <f>'State Current to Previous Year'!$M$16-AA30</f>
        <v>0</v>
      </c>
      <c r="AD30" s="75" t="e">
        <f>('State Current to Previous Year'!$N$16*'State Current to Previous Year'!$M$16-AB30*AA30)/AC30</f>
        <v>#DIV/0!</v>
      </c>
      <c r="AE30" s="75" t="e">
        <f t="shared" si="7"/>
        <v>#DIV/0!</v>
      </c>
      <c r="AF30" s="75" t="e">
        <f t="shared" si="8"/>
        <v>#DIV/0!</v>
      </c>
      <c r="AG30" s="76" t="e">
        <f t="shared" si="22"/>
        <v>#DIV/0!</v>
      </c>
      <c r="AH30" s="76" t="e">
        <f t="shared" si="23"/>
        <v>#DIV/0!</v>
      </c>
      <c r="AI30" s="73">
        <f t="shared" si="17"/>
        <v>0</v>
      </c>
      <c r="AJ30" s="73">
        <f t="shared" si="18"/>
        <v>1</v>
      </c>
      <c r="AK30" s="73" t="str">
        <f t="shared" si="21"/>
        <v/>
      </c>
      <c r="AL30" s="109" t="str">
        <f t="shared" si="19"/>
        <v/>
      </c>
    </row>
    <row r="31" spans="2:38" ht="13.5" thickBot="1" x14ac:dyDescent="0.25">
      <c r="B31" s="101" t="s">
        <v>27</v>
      </c>
      <c r="C31" s="108"/>
      <c r="D31" s="150"/>
      <c r="E31" s="83">
        <f>'State Current to Previous Year'!$M$14-C31</f>
        <v>0</v>
      </c>
      <c r="F31" s="105" t="e">
        <f>('State Current to Previous Year'!$N$14*'State Current to Previous Year'!$M$14-C31*D31)/E31</f>
        <v>#DIV/0!</v>
      </c>
      <c r="G31" s="84" t="e">
        <f t="shared" si="27"/>
        <v>#DIV/0!</v>
      </c>
      <c r="H31" s="84" t="e">
        <f t="shared" si="28"/>
        <v>#DIV/0!</v>
      </c>
      <c r="I31" s="85" t="e">
        <f t="shared" si="29"/>
        <v>#DIV/0!</v>
      </c>
      <c r="J31" s="85" t="e">
        <f t="shared" si="30"/>
        <v>#DIV/0!</v>
      </c>
      <c r="K31" s="81">
        <f t="shared" si="31"/>
        <v>0</v>
      </c>
      <c r="L31" s="81">
        <f t="shared" si="32"/>
        <v>1</v>
      </c>
      <c r="M31" s="82" t="str">
        <f t="shared" si="33"/>
        <v/>
      </c>
      <c r="N31" s="109" t="str">
        <f t="shared" si="34"/>
        <v/>
      </c>
      <c r="O31" s="113"/>
      <c r="P31" s="144"/>
      <c r="Q31" s="74">
        <f>'State Current to Previous Year'!$M$15-O31</f>
        <v>0</v>
      </c>
      <c r="R31" s="75" t="e">
        <f>('State Current to Previous Year'!$N$15*'State Current to Previous Year'!$M$15-O31*P31)/Q31</f>
        <v>#DIV/0!</v>
      </c>
      <c r="S31" s="75" t="e">
        <f t="shared" si="3"/>
        <v>#DIV/0!</v>
      </c>
      <c r="T31" s="75" t="e">
        <f t="shared" si="4"/>
        <v>#DIV/0!</v>
      </c>
      <c r="U31" s="76" t="e">
        <f t="shared" si="24"/>
        <v>#DIV/0!</v>
      </c>
      <c r="V31" s="76" t="e">
        <f t="shared" si="25"/>
        <v>#DIV/0!</v>
      </c>
      <c r="W31" s="73">
        <f t="shared" si="14"/>
        <v>0</v>
      </c>
      <c r="X31" s="73">
        <f t="shared" si="15"/>
        <v>1</v>
      </c>
      <c r="Y31" s="73" t="str">
        <f t="shared" si="20"/>
        <v/>
      </c>
      <c r="Z31" s="109" t="str">
        <f t="shared" si="16"/>
        <v/>
      </c>
      <c r="AA31" s="113"/>
      <c r="AB31" s="144"/>
      <c r="AC31" s="74">
        <f>'State Current to Previous Year'!$M$16-AA31</f>
        <v>0</v>
      </c>
      <c r="AD31" s="75" t="e">
        <f>('State Current to Previous Year'!$N$16*'State Current to Previous Year'!$M$16-AB31*AA31)/AC31</f>
        <v>#DIV/0!</v>
      </c>
      <c r="AE31" s="75" t="e">
        <f t="shared" si="7"/>
        <v>#DIV/0!</v>
      </c>
      <c r="AF31" s="75" t="e">
        <f t="shared" si="8"/>
        <v>#DIV/0!</v>
      </c>
      <c r="AG31" s="76" t="e">
        <f t="shared" si="22"/>
        <v>#DIV/0!</v>
      </c>
      <c r="AH31" s="76" t="e">
        <f t="shared" si="23"/>
        <v>#DIV/0!</v>
      </c>
      <c r="AI31" s="73">
        <f t="shared" si="17"/>
        <v>0</v>
      </c>
      <c r="AJ31" s="73">
        <f t="shared" si="18"/>
        <v>1</v>
      </c>
      <c r="AK31" s="73" t="str">
        <f t="shared" si="21"/>
        <v/>
      </c>
      <c r="AL31" s="109" t="str">
        <f t="shared" si="19"/>
        <v/>
      </c>
    </row>
    <row r="32" spans="2:38" ht="13.5" thickBot="1" x14ac:dyDescent="0.25">
      <c r="B32" s="101" t="s">
        <v>28</v>
      </c>
      <c r="C32" s="108"/>
      <c r="D32" s="150"/>
      <c r="E32" s="83">
        <f>'State Current to Previous Year'!$M$14-C32</f>
        <v>0</v>
      </c>
      <c r="F32" s="105" t="e">
        <f>('State Current to Previous Year'!$N$14*'State Current to Previous Year'!$M$14-C32*D32)/E32</f>
        <v>#DIV/0!</v>
      </c>
      <c r="G32" s="84" t="e">
        <f t="shared" si="27"/>
        <v>#DIV/0!</v>
      </c>
      <c r="H32" s="84" t="e">
        <f t="shared" si="28"/>
        <v>#DIV/0!</v>
      </c>
      <c r="I32" s="85" t="e">
        <f t="shared" si="29"/>
        <v>#DIV/0!</v>
      </c>
      <c r="J32" s="85" t="e">
        <f t="shared" si="30"/>
        <v>#DIV/0!</v>
      </c>
      <c r="K32" s="81">
        <f t="shared" si="31"/>
        <v>0</v>
      </c>
      <c r="L32" s="81">
        <f t="shared" si="32"/>
        <v>1</v>
      </c>
      <c r="M32" s="82" t="str">
        <f t="shared" si="33"/>
        <v/>
      </c>
      <c r="N32" s="109" t="str">
        <f t="shared" si="34"/>
        <v/>
      </c>
      <c r="O32" s="113"/>
      <c r="P32" s="144"/>
      <c r="Q32" s="74">
        <f>'State Current to Previous Year'!$M$15-O32</f>
        <v>0</v>
      </c>
      <c r="R32" s="75" t="e">
        <f>('State Current to Previous Year'!$N$15*'State Current to Previous Year'!$M$15-O32*P32)/Q32</f>
        <v>#DIV/0!</v>
      </c>
      <c r="S32" s="75" t="e">
        <f t="shared" si="3"/>
        <v>#DIV/0!</v>
      </c>
      <c r="T32" s="75" t="e">
        <f t="shared" si="4"/>
        <v>#DIV/0!</v>
      </c>
      <c r="U32" s="76" t="e">
        <f t="shared" si="24"/>
        <v>#DIV/0!</v>
      </c>
      <c r="V32" s="76" t="e">
        <f t="shared" si="25"/>
        <v>#DIV/0!</v>
      </c>
      <c r="W32" s="73">
        <f t="shared" si="14"/>
        <v>0</v>
      </c>
      <c r="X32" s="73">
        <f t="shared" si="15"/>
        <v>1</v>
      </c>
      <c r="Y32" s="73" t="str">
        <f t="shared" si="20"/>
        <v/>
      </c>
      <c r="Z32" s="109" t="str">
        <f t="shared" si="16"/>
        <v/>
      </c>
      <c r="AA32" s="113"/>
      <c r="AB32" s="144"/>
      <c r="AC32" s="74">
        <f>'State Current to Previous Year'!$M$16-AA32</f>
        <v>0</v>
      </c>
      <c r="AD32" s="75" t="e">
        <f>('State Current to Previous Year'!$N$16*'State Current to Previous Year'!$M$16-AB32*AA32)/AC32</f>
        <v>#DIV/0!</v>
      </c>
      <c r="AE32" s="75" t="e">
        <f t="shared" si="7"/>
        <v>#DIV/0!</v>
      </c>
      <c r="AF32" s="75" t="e">
        <f t="shared" si="8"/>
        <v>#DIV/0!</v>
      </c>
      <c r="AG32" s="76" t="e">
        <f t="shared" si="22"/>
        <v>#DIV/0!</v>
      </c>
      <c r="AH32" s="76" t="e">
        <f t="shared" si="23"/>
        <v>#DIV/0!</v>
      </c>
      <c r="AI32" s="73">
        <f t="shared" si="17"/>
        <v>0</v>
      </c>
      <c r="AJ32" s="73">
        <f t="shared" si="18"/>
        <v>1</v>
      </c>
      <c r="AK32" s="73" t="str">
        <f t="shared" si="21"/>
        <v/>
      </c>
      <c r="AL32" s="109" t="str">
        <f t="shared" si="19"/>
        <v/>
      </c>
    </row>
    <row r="33" spans="2:38" ht="13.5" thickBot="1" x14ac:dyDescent="0.25">
      <c r="B33" s="101" t="s">
        <v>29</v>
      </c>
      <c r="C33" s="108"/>
      <c r="D33" s="150"/>
      <c r="E33" s="83">
        <f>'State Current to Previous Year'!$M$14-C33</f>
        <v>0</v>
      </c>
      <c r="F33" s="105" t="e">
        <f>('State Current to Previous Year'!$N$14*'State Current to Previous Year'!$M$14-C33*D33)/E33</f>
        <v>#DIV/0!</v>
      </c>
      <c r="G33" s="84" t="e">
        <f t="shared" si="27"/>
        <v>#DIV/0!</v>
      </c>
      <c r="H33" s="84" t="e">
        <f t="shared" si="28"/>
        <v>#DIV/0!</v>
      </c>
      <c r="I33" s="85" t="e">
        <f t="shared" si="29"/>
        <v>#DIV/0!</v>
      </c>
      <c r="J33" s="85" t="e">
        <f t="shared" si="30"/>
        <v>#DIV/0!</v>
      </c>
      <c r="K33" s="81">
        <f t="shared" si="31"/>
        <v>0</v>
      </c>
      <c r="L33" s="81">
        <f t="shared" si="32"/>
        <v>1</v>
      </c>
      <c r="M33" s="82" t="str">
        <f t="shared" si="33"/>
        <v/>
      </c>
      <c r="N33" s="109" t="str">
        <f t="shared" si="34"/>
        <v/>
      </c>
      <c r="O33" s="113"/>
      <c r="P33" s="144"/>
      <c r="Q33" s="74">
        <f>'State Current to Previous Year'!$M$15-O33</f>
        <v>0</v>
      </c>
      <c r="R33" s="75" t="e">
        <f>('State Current to Previous Year'!$N$15*'State Current to Previous Year'!$M$15-O33*P33)/Q33</f>
        <v>#DIV/0!</v>
      </c>
      <c r="S33" s="75" t="e">
        <f t="shared" si="3"/>
        <v>#DIV/0!</v>
      </c>
      <c r="T33" s="75" t="e">
        <f t="shared" si="4"/>
        <v>#DIV/0!</v>
      </c>
      <c r="U33" s="76" t="e">
        <f t="shared" si="24"/>
        <v>#DIV/0!</v>
      </c>
      <c r="V33" s="76" t="e">
        <f t="shared" si="25"/>
        <v>#DIV/0!</v>
      </c>
      <c r="W33" s="73">
        <f t="shared" si="14"/>
        <v>0</v>
      </c>
      <c r="X33" s="73">
        <f t="shared" si="15"/>
        <v>1</v>
      </c>
      <c r="Y33" s="73" t="str">
        <f t="shared" si="20"/>
        <v/>
      </c>
      <c r="Z33" s="109" t="str">
        <f t="shared" si="16"/>
        <v/>
      </c>
      <c r="AA33" s="113"/>
      <c r="AB33" s="144"/>
      <c r="AC33" s="74">
        <f>'State Current to Previous Year'!$M$16-AA33</f>
        <v>0</v>
      </c>
      <c r="AD33" s="75" t="e">
        <f>('State Current to Previous Year'!$N$16*'State Current to Previous Year'!$M$16-AB33*AA33)/AC33</f>
        <v>#DIV/0!</v>
      </c>
      <c r="AE33" s="75" t="e">
        <f t="shared" si="7"/>
        <v>#DIV/0!</v>
      </c>
      <c r="AF33" s="75" t="e">
        <f t="shared" si="8"/>
        <v>#DIV/0!</v>
      </c>
      <c r="AG33" s="76" t="e">
        <f t="shared" si="22"/>
        <v>#DIV/0!</v>
      </c>
      <c r="AH33" s="76" t="e">
        <f t="shared" si="23"/>
        <v>#DIV/0!</v>
      </c>
      <c r="AI33" s="73">
        <f t="shared" si="17"/>
        <v>0</v>
      </c>
      <c r="AJ33" s="73">
        <f t="shared" si="18"/>
        <v>1</v>
      </c>
      <c r="AK33" s="73" t="str">
        <f t="shared" si="21"/>
        <v/>
      </c>
      <c r="AL33" s="109" t="str">
        <f t="shared" si="19"/>
        <v/>
      </c>
    </row>
    <row r="34" spans="2:38" ht="13.5" thickBot="1" x14ac:dyDescent="0.25">
      <c r="B34" s="101" t="s">
        <v>30</v>
      </c>
      <c r="C34" s="108"/>
      <c r="D34" s="150"/>
      <c r="E34" s="83">
        <f>'State Current to Previous Year'!$M$14-C34</f>
        <v>0</v>
      </c>
      <c r="F34" s="105" t="e">
        <f>('State Current to Previous Year'!$N$14*'State Current to Previous Year'!$M$14-C34*D34)/E34</f>
        <v>#DIV/0!</v>
      </c>
      <c r="G34" s="84" t="e">
        <f t="shared" si="27"/>
        <v>#DIV/0!</v>
      </c>
      <c r="H34" s="84" t="e">
        <f t="shared" si="28"/>
        <v>#DIV/0!</v>
      </c>
      <c r="I34" s="85" t="e">
        <f t="shared" si="29"/>
        <v>#DIV/0!</v>
      </c>
      <c r="J34" s="85" t="e">
        <f t="shared" si="30"/>
        <v>#DIV/0!</v>
      </c>
      <c r="K34" s="81">
        <f t="shared" si="31"/>
        <v>0</v>
      </c>
      <c r="L34" s="81">
        <f t="shared" si="32"/>
        <v>1</v>
      </c>
      <c r="M34" s="82" t="str">
        <f t="shared" si="33"/>
        <v/>
      </c>
      <c r="N34" s="109" t="str">
        <f t="shared" si="34"/>
        <v/>
      </c>
      <c r="O34" s="113"/>
      <c r="P34" s="144"/>
      <c r="Q34" s="74">
        <f>'State Current to Previous Year'!$M$15-O34</f>
        <v>0</v>
      </c>
      <c r="R34" s="75" t="e">
        <f>('State Current to Previous Year'!$N$15*'State Current to Previous Year'!$M$15-O34*P34)/Q34</f>
        <v>#DIV/0!</v>
      </c>
      <c r="S34" s="75" t="e">
        <f t="shared" si="3"/>
        <v>#DIV/0!</v>
      </c>
      <c r="T34" s="75" t="e">
        <f t="shared" si="4"/>
        <v>#DIV/0!</v>
      </c>
      <c r="U34" s="76" t="e">
        <f t="shared" si="24"/>
        <v>#DIV/0!</v>
      </c>
      <c r="V34" s="76" t="e">
        <f t="shared" si="25"/>
        <v>#DIV/0!</v>
      </c>
      <c r="W34" s="73">
        <f t="shared" si="14"/>
        <v>0</v>
      </c>
      <c r="X34" s="73">
        <f t="shared" si="15"/>
        <v>1</v>
      </c>
      <c r="Y34" s="73" t="str">
        <f t="shared" si="20"/>
        <v/>
      </c>
      <c r="Z34" s="109" t="str">
        <f t="shared" si="16"/>
        <v/>
      </c>
      <c r="AA34" s="113"/>
      <c r="AB34" s="144"/>
      <c r="AC34" s="74">
        <f>'State Current to Previous Year'!$M$16-AA34</f>
        <v>0</v>
      </c>
      <c r="AD34" s="75" t="e">
        <f>('State Current to Previous Year'!$N$16*'State Current to Previous Year'!$M$16-AB34*AA34)/AC34</f>
        <v>#DIV/0!</v>
      </c>
      <c r="AE34" s="75" t="e">
        <f t="shared" si="7"/>
        <v>#DIV/0!</v>
      </c>
      <c r="AF34" s="75" t="e">
        <f t="shared" si="8"/>
        <v>#DIV/0!</v>
      </c>
      <c r="AG34" s="76" t="e">
        <f t="shared" si="22"/>
        <v>#DIV/0!</v>
      </c>
      <c r="AH34" s="76" t="e">
        <f t="shared" si="23"/>
        <v>#DIV/0!</v>
      </c>
      <c r="AI34" s="73">
        <f t="shared" si="17"/>
        <v>0</v>
      </c>
      <c r="AJ34" s="73">
        <f t="shared" si="18"/>
        <v>1</v>
      </c>
      <c r="AK34" s="73" t="str">
        <f t="shared" si="21"/>
        <v/>
      </c>
      <c r="AL34" s="109" t="str">
        <f t="shared" si="19"/>
        <v/>
      </c>
    </row>
    <row r="35" spans="2:38" s="67" customFormat="1" ht="13.5" thickBot="1" x14ac:dyDescent="0.25">
      <c r="B35" s="102" t="s">
        <v>31</v>
      </c>
      <c r="C35" s="108"/>
      <c r="D35" s="150"/>
      <c r="E35" s="83">
        <f>'State Current to Previous Year'!$M$14-C35</f>
        <v>0</v>
      </c>
      <c r="F35" s="105" t="e">
        <f>('State Current to Previous Year'!$N$14*'State Current to Previous Year'!$M$14-C35*D35)/E35</f>
        <v>#DIV/0!</v>
      </c>
      <c r="G35" s="84" t="e">
        <f t="shared" si="27"/>
        <v>#DIV/0!</v>
      </c>
      <c r="H35" s="84" t="e">
        <f t="shared" si="28"/>
        <v>#DIV/0!</v>
      </c>
      <c r="I35" s="85" t="e">
        <f t="shared" si="29"/>
        <v>#DIV/0!</v>
      </c>
      <c r="J35" s="85" t="e">
        <f t="shared" si="30"/>
        <v>#DIV/0!</v>
      </c>
      <c r="K35" s="81">
        <f t="shared" si="31"/>
        <v>0</v>
      </c>
      <c r="L35" s="81">
        <f t="shared" si="32"/>
        <v>1</v>
      </c>
      <c r="M35" s="82" t="str">
        <f t="shared" si="33"/>
        <v/>
      </c>
      <c r="N35" s="109" t="str">
        <f t="shared" si="34"/>
        <v/>
      </c>
      <c r="O35" s="114"/>
      <c r="P35" s="151"/>
      <c r="Q35" s="74">
        <f>'State Current to Previous Year'!$M$15-O35</f>
        <v>0</v>
      </c>
      <c r="R35" s="75" t="e">
        <f>('State Current to Previous Year'!$N$15*'State Current to Previous Year'!$M$15-O35*P35)/Q35</f>
        <v>#DIV/0!</v>
      </c>
      <c r="S35" s="75" t="e">
        <f t="shared" si="3"/>
        <v>#DIV/0!</v>
      </c>
      <c r="T35" s="75" t="e">
        <f t="shared" si="4"/>
        <v>#DIV/0!</v>
      </c>
      <c r="U35" s="76" t="e">
        <f t="shared" si="24"/>
        <v>#DIV/0!</v>
      </c>
      <c r="V35" s="76" t="e">
        <f t="shared" si="25"/>
        <v>#DIV/0!</v>
      </c>
      <c r="W35" s="73">
        <f t="shared" si="14"/>
        <v>0</v>
      </c>
      <c r="X35" s="73">
        <f t="shared" si="15"/>
        <v>1</v>
      </c>
      <c r="Y35" s="73" t="str">
        <f t="shared" si="20"/>
        <v/>
      </c>
      <c r="Z35" s="109" t="str">
        <f t="shared" si="16"/>
        <v/>
      </c>
      <c r="AA35" s="114"/>
      <c r="AB35" s="151"/>
      <c r="AC35" s="74">
        <f>'State Current to Previous Year'!$M$16-AA35</f>
        <v>0</v>
      </c>
      <c r="AD35" s="75" t="e">
        <f>('State Current to Previous Year'!$N$16*'State Current to Previous Year'!$M$16-AB35*AA35)/AC35</f>
        <v>#DIV/0!</v>
      </c>
      <c r="AE35" s="75" t="e">
        <f t="shared" si="7"/>
        <v>#DIV/0!</v>
      </c>
      <c r="AF35" s="75" t="e">
        <f t="shared" si="8"/>
        <v>#DIV/0!</v>
      </c>
      <c r="AG35" s="76" t="e">
        <f t="shared" si="22"/>
        <v>#DIV/0!</v>
      </c>
      <c r="AH35" s="76" t="e">
        <f t="shared" si="23"/>
        <v>#DIV/0!</v>
      </c>
      <c r="AI35" s="73">
        <f t="shared" si="17"/>
        <v>0</v>
      </c>
      <c r="AJ35" s="73">
        <f t="shared" si="18"/>
        <v>1</v>
      </c>
      <c r="AK35" s="73" t="str">
        <f t="shared" si="21"/>
        <v/>
      </c>
      <c r="AL35" s="109" t="str">
        <f t="shared" si="19"/>
        <v/>
      </c>
    </row>
    <row r="36" spans="2:38" ht="13.5" thickBot="1" x14ac:dyDescent="0.25">
      <c r="B36" s="101" t="s">
        <v>32</v>
      </c>
      <c r="C36" s="108"/>
      <c r="D36" s="150"/>
      <c r="E36" s="83">
        <f>'State Current to Previous Year'!$M$14-C36</f>
        <v>0</v>
      </c>
      <c r="F36" s="105" t="e">
        <f>('State Current to Previous Year'!$N$14*'State Current to Previous Year'!$M$14-C36*D36)/E36</f>
        <v>#DIV/0!</v>
      </c>
      <c r="G36" s="84" t="e">
        <f t="shared" si="27"/>
        <v>#DIV/0!</v>
      </c>
      <c r="H36" s="84" t="e">
        <f t="shared" si="28"/>
        <v>#DIV/0!</v>
      </c>
      <c r="I36" s="85" t="e">
        <f t="shared" si="29"/>
        <v>#DIV/0!</v>
      </c>
      <c r="J36" s="85" t="e">
        <f t="shared" si="30"/>
        <v>#DIV/0!</v>
      </c>
      <c r="K36" s="81">
        <f t="shared" si="31"/>
        <v>0</v>
      </c>
      <c r="L36" s="81">
        <f t="shared" si="32"/>
        <v>1</v>
      </c>
      <c r="M36" s="82" t="str">
        <f t="shared" si="33"/>
        <v/>
      </c>
      <c r="N36" s="109" t="str">
        <f t="shared" si="34"/>
        <v/>
      </c>
      <c r="O36" s="113"/>
      <c r="P36" s="144"/>
      <c r="Q36" s="74">
        <f>'State Current to Previous Year'!$M$15-O36</f>
        <v>0</v>
      </c>
      <c r="R36" s="75" t="e">
        <f>('State Current to Previous Year'!$N$15*'State Current to Previous Year'!$M$15-O36*P36)/Q36</f>
        <v>#DIV/0!</v>
      </c>
      <c r="S36" s="75" t="e">
        <f t="shared" si="3"/>
        <v>#DIV/0!</v>
      </c>
      <c r="T36" s="75" t="e">
        <f t="shared" si="4"/>
        <v>#DIV/0!</v>
      </c>
      <c r="U36" s="76" t="e">
        <f t="shared" si="24"/>
        <v>#DIV/0!</v>
      </c>
      <c r="V36" s="76" t="e">
        <f t="shared" si="25"/>
        <v>#DIV/0!</v>
      </c>
      <c r="W36" s="73">
        <f t="shared" si="14"/>
        <v>0</v>
      </c>
      <c r="X36" s="73">
        <f t="shared" si="15"/>
        <v>1</v>
      </c>
      <c r="Y36" s="73" t="str">
        <f t="shared" si="20"/>
        <v/>
      </c>
      <c r="Z36" s="109" t="str">
        <f t="shared" si="16"/>
        <v/>
      </c>
      <c r="AA36" s="113"/>
      <c r="AB36" s="144"/>
      <c r="AC36" s="74">
        <f>'State Current to Previous Year'!$M$16-AA36</f>
        <v>0</v>
      </c>
      <c r="AD36" s="75" t="e">
        <f>('State Current to Previous Year'!$N$16*'State Current to Previous Year'!$M$16-AB36*AA36)/AC36</f>
        <v>#DIV/0!</v>
      </c>
      <c r="AE36" s="75" t="e">
        <f t="shared" si="7"/>
        <v>#DIV/0!</v>
      </c>
      <c r="AF36" s="75" t="e">
        <f t="shared" si="8"/>
        <v>#DIV/0!</v>
      </c>
      <c r="AG36" s="76" t="e">
        <f t="shared" si="22"/>
        <v>#DIV/0!</v>
      </c>
      <c r="AH36" s="76" t="e">
        <f t="shared" si="23"/>
        <v>#DIV/0!</v>
      </c>
      <c r="AI36" s="73">
        <f t="shared" si="17"/>
        <v>0</v>
      </c>
      <c r="AJ36" s="73">
        <f t="shared" si="18"/>
        <v>1</v>
      </c>
      <c r="AK36" s="73" t="str">
        <f t="shared" si="21"/>
        <v/>
      </c>
      <c r="AL36" s="109" t="str">
        <f t="shared" si="19"/>
        <v/>
      </c>
    </row>
    <row r="37" spans="2:38" ht="13.5" thickBot="1" x14ac:dyDescent="0.25">
      <c r="B37" s="101" t="s">
        <v>33</v>
      </c>
      <c r="C37" s="108"/>
      <c r="D37" s="150"/>
      <c r="E37" s="83">
        <f>'State Current to Previous Year'!$M$14-C37</f>
        <v>0</v>
      </c>
      <c r="F37" s="105" t="e">
        <f>('State Current to Previous Year'!$N$14*'State Current to Previous Year'!$M$14-C37*D37)/E37</f>
        <v>#DIV/0!</v>
      </c>
      <c r="G37" s="84" t="e">
        <f t="shared" si="27"/>
        <v>#DIV/0!</v>
      </c>
      <c r="H37" s="84" t="e">
        <f t="shared" si="28"/>
        <v>#DIV/0!</v>
      </c>
      <c r="I37" s="85" t="e">
        <f t="shared" si="29"/>
        <v>#DIV/0!</v>
      </c>
      <c r="J37" s="85" t="e">
        <f t="shared" si="30"/>
        <v>#DIV/0!</v>
      </c>
      <c r="K37" s="81">
        <f t="shared" si="31"/>
        <v>0</v>
      </c>
      <c r="L37" s="81">
        <f t="shared" si="32"/>
        <v>1</v>
      </c>
      <c r="M37" s="82" t="str">
        <f t="shared" si="33"/>
        <v/>
      </c>
      <c r="N37" s="109" t="str">
        <f t="shared" si="34"/>
        <v/>
      </c>
      <c r="O37" s="113"/>
      <c r="P37" s="144"/>
      <c r="Q37" s="74">
        <f>'State Current to Previous Year'!$M$15-O37</f>
        <v>0</v>
      </c>
      <c r="R37" s="75" t="e">
        <f>('State Current to Previous Year'!$N$15*'State Current to Previous Year'!$M$15-O37*P37)/Q37</f>
        <v>#DIV/0!</v>
      </c>
      <c r="S37" s="75" t="e">
        <f t="shared" si="3"/>
        <v>#DIV/0!</v>
      </c>
      <c r="T37" s="75" t="e">
        <f t="shared" si="4"/>
        <v>#DIV/0!</v>
      </c>
      <c r="U37" s="76" t="e">
        <f t="shared" si="24"/>
        <v>#DIV/0!</v>
      </c>
      <c r="V37" s="76" t="e">
        <f t="shared" si="25"/>
        <v>#DIV/0!</v>
      </c>
      <c r="W37" s="73">
        <f t="shared" si="14"/>
        <v>0</v>
      </c>
      <c r="X37" s="73">
        <f t="shared" si="15"/>
        <v>1</v>
      </c>
      <c r="Y37" s="73" t="str">
        <f t="shared" si="20"/>
        <v/>
      </c>
      <c r="Z37" s="109" t="str">
        <f t="shared" si="16"/>
        <v/>
      </c>
      <c r="AA37" s="113"/>
      <c r="AB37" s="144"/>
      <c r="AC37" s="74">
        <f>'State Current to Previous Year'!$M$16-AA37</f>
        <v>0</v>
      </c>
      <c r="AD37" s="75" t="e">
        <f>('State Current to Previous Year'!$N$16*'State Current to Previous Year'!$M$16-AB37*AA37)/AC37</f>
        <v>#DIV/0!</v>
      </c>
      <c r="AE37" s="75" t="e">
        <f t="shared" si="7"/>
        <v>#DIV/0!</v>
      </c>
      <c r="AF37" s="75" t="e">
        <f t="shared" si="8"/>
        <v>#DIV/0!</v>
      </c>
      <c r="AG37" s="76" t="e">
        <f t="shared" si="22"/>
        <v>#DIV/0!</v>
      </c>
      <c r="AH37" s="76" t="e">
        <f t="shared" si="23"/>
        <v>#DIV/0!</v>
      </c>
      <c r="AI37" s="73">
        <f t="shared" si="17"/>
        <v>0</v>
      </c>
      <c r="AJ37" s="73">
        <f t="shared" si="18"/>
        <v>1</v>
      </c>
      <c r="AK37" s="73" t="str">
        <f t="shared" si="21"/>
        <v/>
      </c>
      <c r="AL37" s="109" t="str">
        <f t="shared" si="19"/>
        <v/>
      </c>
    </row>
    <row r="38" spans="2:38" ht="13.5" thickBot="1" x14ac:dyDescent="0.25">
      <c r="B38" s="101" t="s">
        <v>34</v>
      </c>
      <c r="C38" s="108"/>
      <c r="D38" s="150"/>
      <c r="E38" s="83">
        <f>'State Current to Previous Year'!$M$14-C38</f>
        <v>0</v>
      </c>
      <c r="F38" s="105" t="e">
        <f>('State Current to Previous Year'!$N$14*'State Current to Previous Year'!$M$14-C38*D38)/E38</f>
        <v>#DIV/0!</v>
      </c>
      <c r="G38" s="84" t="e">
        <f t="shared" si="27"/>
        <v>#DIV/0!</v>
      </c>
      <c r="H38" s="84" t="e">
        <f t="shared" si="28"/>
        <v>#DIV/0!</v>
      </c>
      <c r="I38" s="85" t="e">
        <f t="shared" si="29"/>
        <v>#DIV/0!</v>
      </c>
      <c r="J38" s="85" t="e">
        <f t="shared" si="30"/>
        <v>#DIV/0!</v>
      </c>
      <c r="K38" s="81">
        <f t="shared" si="31"/>
        <v>0</v>
      </c>
      <c r="L38" s="81">
        <f t="shared" si="32"/>
        <v>1</v>
      </c>
      <c r="M38" s="82" t="str">
        <f t="shared" si="33"/>
        <v/>
      </c>
      <c r="N38" s="109" t="str">
        <f t="shared" si="34"/>
        <v/>
      </c>
      <c r="O38" s="113"/>
      <c r="P38" s="144"/>
      <c r="Q38" s="74">
        <f>'State Current to Previous Year'!$M$15-O38</f>
        <v>0</v>
      </c>
      <c r="R38" s="75" t="e">
        <f>('State Current to Previous Year'!$N$15*'State Current to Previous Year'!$M$15-O38*P38)/Q38</f>
        <v>#DIV/0!</v>
      </c>
      <c r="S38" s="75" t="e">
        <f t="shared" si="3"/>
        <v>#DIV/0!</v>
      </c>
      <c r="T38" s="75" t="e">
        <f t="shared" si="4"/>
        <v>#DIV/0!</v>
      </c>
      <c r="U38" s="76" t="e">
        <f t="shared" si="24"/>
        <v>#DIV/0!</v>
      </c>
      <c r="V38" s="76" t="e">
        <f t="shared" si="25"/>
        <v>#DIV/0!</v>
      </c>
      <c r="W38" s="73">
        <f t="shared" si="14"/>
        <v>0</v>
      </c>
      <c r="X38" s="73">
        <f t="shared" si="15"/>
        <v>1</v>
      </c>
      <c r="Y38" s="73" t="str">
        <f t="shared" si="20"/>
        <v/>
      </c>
      <c r="Z38" s="109" t="str">
        <f t="shared" si="16"/>
        <v/>
      </c>
      <c r="AA38" s="113"/>
      <c r="AB38" s="144"/>
      <c r="AC38" s="74">
        <f>'State Current to Previous Year'!$M$16-AA38</f>
        <v>0</v>
      </c>
      <c r="AD38" s="75" t="e">
        <f>('State Current to Previous Year'!$N$16*'State Current to Previous Year'!$M$16-AB38*AA38)/AC38</f>
        <v>#DIV/0!</v>
      </c>
      <c r="AE38" s="75" t="e">
        <f t="shared" si="7"/>
        <v>#DIV/0!</v>
      </c>
      <c r="AF38" s="75" t="e">
        <f t="shared" si="8"/>
        <v>#DIV/0!</v>
      </c>
      <c r="AG38" s="76" t="e">
        <f t="shared" si="22"/>
        <v>#DIV/0!</v>
      </c>
      <c r="AH38" s="76" t="e">
        <f t="shared" si="23"/>
        <v>#DIV/0!</v>
      </c>
      <c r="AI38" s="73">
        <f t="shared" si="17"/>
        <v>0</v>
      </c>
      <c r="AJ38" s="73">
        <f t="shared" si="18"/>
        <v>1</v>
      </c>
      <c r="AK38" s="73" t="str">
        <f t="shared" si="21"/>
        <v/>
      </c>
      <c r="AL38" s="109" t="str">
        <f t="shared" si="19"/>
        <v/>
      </c>
    </row>
    <row r="39" spans="2:38" ht="13.5" thickBot="1" x14ac:dyDescent="0.25">
      <c r="B39" s="101" t="s">
        <v>35</v>
      </c>
      <c r="C39" s="108"/>
      <c r="D39" s="150"/>
      <c r="E39" s="83">
        <f>'State Current to Previous Year'!$M$14-C39</f>
        <v>0</v>
      </c>
      <c r="F39" s="105" t="e">
        <f>('State Current to Previous Year'!$N$14*'State Current to Previous Year'!$M$14-C39*D39)/E39</f>
        <v>#DIV/0!</v>
      </c>
      <c r="G39" s="84" t="e">
        <f t="shared" si="27"/>
        <v>#DIV/0!</v>
      </c>
      <c r="H39" s="84" t="e">
        <f t="shared" si="28"/>
        <v>#DIV/0!</v>
      </c>
      <c r="I39" s="85" t="e">
        <f t="shared" si="29"/>
        <v>#DIV/0!</v>
      </c>
      <c r="J39" s="85" t="e">
        <f t="shared" si="30"/>
        <v>#DIV/0!</v>
      </c>
      <c r="K39" s="81">
        <f t="shared" si="31"/>
        <v>0</v>
      </c>
      <c r="L39" s="81">
        <f t="shared" si="32"/>
        <v>1</v>
      </c>
      <c r="M39" s="82" t="str">
        <f t="shared" si="33"/>
        <v/>
      </c>
      <c r="N39" s="109" t="str">
        <f t="shared" si="34"/>
        <v/>
      </c>
      <c r="O39" s="113"/>
      <c r="P39" s="144"/>
      <c r="Q39" s="74">
        <f>'State Current to Previous Year'!$M$15-O39</f>
        <v>0</v>
      </c>
      <c r="R39" s="75" t="e">
        <f>('State Current to Previous Year'!$N$15*'State Current to Previous Year'!$M$15-O39*P39)/Q39</f>
        <v>#DIV/0!</v>
      </c>
      <c r="S39" s="75" t="e">
        <f t="shared" si="3"/>
        <v>#DIV/0!</v>
      </c>
      <c r="T39" s="75" t="e">
        <f t="shared" si="4"/>
        <v>#DIV/0!</v>
      </c>
      <c r="U39" s="76" t="e">
        <f t="shared" si="24"/>
        <v>#DIV/0!</v>
      </c>
      <c r="V39" s="76" t="e">
        <f t="shared" si="25"/>
        <v>#DIV/0!</v>
      </c>
      <c r="W39" s="73">
        <f t="shared" si="14"/>
        <v>0</v>
      </c>
      <c r="X39" s="73">
        <f t="shared" si="15"/>
        <v>1</v>
      </c>
      <c r="Y39" s="73" t="str">
        <f t="shared" si="20"/>
        <v/>
      </c>
      <c r="Z39" s="109" t="str">
        <f t="shared" si="16"/>
        <v/>
      </c>
      <c r="AA39" s="113"/>
      <c r="AB39" s="144"/>
      <c r="AC39" s="74">
        <f>'State Current to Previous Year'!$M$16-AA39</f>
        <v>0</v>
      </c>
      <c r="AD39" s="75" t="e">
        <f>('State Current to Previous Year'!$N$16*'State Current to Previous Year'!$M$16-AB39*AA39)/AC39</f>
        <v>#DIV/0!</v>
      </c>
      <c r="AE39" s="75" t="e">
        <f t="shared" si="7"/>
        <v>#DIV/0!</v>
      </c>
      <c r="AF39" s="75" t="e">
        <f t="shared" si="8"/>
        <v>#DIV/0!</v>
      </c>
      <c r="AG39" s="76" t="e">
        <f t="shared" si="22"/>
        <v>#DIV/0!</v>
      </c>
      <c r="AH39" s="76" t="e">
        <f t="shared" si="23"/>
        <v>#DIV/0!</v>
      </c>
      <c r="AI39" s="73">
        <f t="shared" si="17"/>
        <v>0</v>
      </c>
      <c r="AJ39" s="73">
        <f t="shared" si="18"/>
        <v>1</v>
      </c>
      <c r="AK39" s="73" t="str">
        <f t="shared" si="21"/>
        <v/>
      </c>
      <c r="AL39" s="109" t="str">
        <f t="shared" si="19"/>
        <v/>
      </c>
    </row>
    <row r="40" spans="2:38" ht="13.5" thickBot="1" x14ac:dyDescent="0.25">
      <c r="B40" s="101" t="s">
        <v>36</v>
      </c>
      <c r="C40" s="108"/>
      <c r="D40" s="150"/>
      <c r="E40" s="83">
        <f>'State Current to Previous Year'!$M$14-C40</f>
        <v>0</v>
      </c>
      <c r="F40" s="105" t="e">
        <f>('State Current to Previous Year'!$N$14*'State Current to Previous Year'!$M$14-C40*D40)/E40</f>
        <v>#DIV/0!</v>
      </c>
      <c r="G40" s="84" t="e">
        <f t="shared" si="27"/>
        <v>#DIV/0!</v>
      </c>
      <c r="H40" s="84" t="e">
        <f t="shared" si="28"/>
        <v>#DIV/0!</v>
      </c>
      <c r="I40" s="85" t="e">
        <f t="shared" si="29"/>
        <v>#DIV/0!</v>
      </c>
      <c r="J40" s="85" t="e">
        <f t="shared" si="30"/>
        <v>#DIV/0!</v>
      </c>
      <c r="K40" s="81">
        <f t="shared" si="31"/>
        <v>0</v>
      </c>
      <c r="L40" s="81">
        <f t="shared" si="32"/>
        <v>1</v>
      </c>
      <c r="M40" s="82" t="str">
        <f t="shared" si="33"/>
        <v/>
      </c>
      <c r="N40" s="109" t="str">
        <f t="shared" si="34"/>
        <v/>
      </c>
      <c r="O40" s="113"/>
      <c r="P40" s="144"/>
      <c r="Q40" s="74">
        <f>'State Current to Previous Year'!$M$15-O40</f>
        <v>0</v>
      </c>
      <c r="R40" s="75" t="e">
        <f>('State Current to Previous Year'!$N$15*'State Current to Previous Year'!$M$15-O40*P40)/Q40</f>
        <v>#DIV/0!</v>
      </c>
      <c r="S40" s="75" t="e">
        <f t="shared" si="3"/>
        <v>#DIV/0!</v>
      </c>
      <c r="T40" s="75" t="e">
        <f t="shared" si="4"/>
        <v>#DIV/0!</v>
      </c>
      <c r="U40" s="76" t="e">
        <f t="shared" si="24"/>
        <v>#DIV/0!</v>
      </c>
      <c r="V40" s="76" t="e">
        <f t="shared" si="25"/>
        <v>#DIV/0!</v>
      </c>
      <c r="W40" s="73">
        <f t="shared" si="14"/>
        <v>0</v>
      </c>
      <c r="X40" s="73">
        <f t="shared" si="15"/>
        <v>1</v>
      </c>
      <c r="Y40" s="73" t="str">
        <f t="shared" si="20"/>
        <v/>
      </c>
      <c r="Z40" s="109" t="str">
        <f t="shared" si="16"/>
        <v/>
      </c>
      <c r="AA40" s="113"/>
      <c r="AB40" s="144"/>
      <c r="AC40" s="74">
        <f>'State Current to Previous Year'!$M$16-AA40</f>
        <v>0</v>
      </c>
      <c r="AD40" s="75" t="e">
        <f>('State Current to Previous Year'!$N$16*'State Current to Previous Year'!$M$16-AB40*AA40)/AC40</f>
        <v>#DIV/0!</v>
      </c>
      <c r="AE40" s="75" t="e">
        <f t="shared" si="7"/>
        <v>#DIV/0!</v>
      </c>
      <c r="AF40" s="75" t="e">
        <f t="shared" si="8"/>
        <v>#DIV/0!</v>
      </c>
      <c r="AG40" s="76" t="e">
        <f t="shared" si="22"/>
        <v>#DIV/0!</v>
      </c>
      <c r="AH40" s="76" t="e">
        <f t="shared" si="23"/>
        <v>#DIV/0!</v>
      </c>
      <c r="AI40" s="73">
        <f t="shared" si="17"/>
        <v>0</v>
      </c>
      <c r="AJ40" s="73">
        <f t="shared" si="18"/>
        <v>1</v>
      </c>
      <c r="AK40" s="73" t="str">
        <f t="shared" si="21"/>
        <v/>
      </c>
      <c r="AL40" s="109" t="str">
        <f t="shared" si="19"/>
        <v/>
      </c>
    </row>
    <row r="41" spans="2:38" ht="13.5" thickBot="1" x14ac:dyDescent="0.25">
      <c r="B41" s="101" t="s">
        <v>37</v>
      </c>
      <c r="C41" s="108"/>
      <c r="D41" s="150"/>
      <c r="E41" s="83">
        <f>'State Current to Previous Year'!$M$14-C41</f>
        <v>0</v>
      </c>
      <c r="F41" s="105" t="e">
        <f>('State Current to Previous Year'!$N$14*'State Current to Previous Year'!$M$14-C41*D41)/E41</f>
        <v>#DIV/0!</v>
      </c>
      <c r="G41" s="84" t="e">
        <f t="shared" si="27"/>
        <v>#DIV/0!</v>
      </c>
      <c r="H41" s="84" t="e">
        <f t="shared" si="28"/>
        <v>#DIV/0!</v>
      </c>
      <c r="I41" s="85" t="e">
        <f t="shared" si="29"/>
        <v>#DIV/0!</v>
      </c>
      <c r="J41" s="85" t="e">
        <f t="shared" si="30"/>
        <v>#DIV/0!</v>
      </c>
      <c r="K41" s="81">
        <f t="shared" si="31"/>
        <v>0</v>
      </c>
      <c r="L41" s="81">
        <f t="shared" si="32"/>
        <v>1</v>
      </c>
      <c r="M41" s="82" t="str">
        <f t="shared" si="33"/>
        <v/>
      </c>
      <c r="N41" s="109" t="str">
        <f t="shared" si="34"/>
        <v/>
      </c>
      <c r="O41" s="113"/>
      <c r="P41" s="144"/>
      <c r="Q41" s="74">
        <f>'State Current to Previous Year'!$M$15-O41</f>
        <v>0</v>
      </c>
      <c r="R41" s="75" t="e">
        <f>('State Current to Previous Year'!$N$15*'State Current to Previous Year'!$M$15-O41*P41)/Q41</f>
        <v>#DIV/0!</v>
      </c>
      <c r="S41" s="75" t="e">
        <f t="shared" si="3"/>
        <v>#DIV/0!</v>
      </c>
      <c r="T41" s="75" t="e">
        <f t="shared" si="4"/>
        <v>#DIV/0!</v>
      </c>
      <c r="U41" s="76" t="e">
        <f t="shared" si="24"/>
        <v>#DIV/0!</v>
      </c>
      <c r="V41" s="76" t="e">
        <f t="shared" si="25"/>
        <v>#DIV/0!</v>
      </c>
      <c r="W41" s="73">
        <f t="shared" si="14"/>
        <v>0</v>
      </c>
      <c r="X41" s="73">
        <f t="shared" si="15"/>
        <v>1</v>
      </c>
      <c r="Y41" s="73" t="str">
        <f t="shared" si="20"/>
        <v/>
      </c>
      <c r="Z41" s="109" t="str">
        <f t="shared" si="16"/>
        <v/>
      </c>
      <c r="AA41" s="113"/>
      <c r="AB41" s="144"/>
      <c r="AC41" s="74">
        <f>'State Current to Previous Year'!$M$16-AA41</f>
        <v>0</v>
      </c>
      <c r="AD41" s="75" t="e">
        <f>('State Current to Previous Year'!$N$16*'State Current to Previous Year'!$M$16-AB41*AA41)/AC41</f>
        <v>#DIV/0!</v>
      </c>
      <c r="AE41" s="75" t="e">
        <f t="shared" si="7"/>
        <v>#DIV/0!</v>
      </c>
      <c r="AF41" s="75" t="e">
        <f t="shared" si="8"/>
        <v>#DIV/0!</v>
      </c>
      <c r="AG41" s="76" t="e">
        <f t="shared" si="22"/>
        <v>#DIV/0!</v>
      </c>
      <c r="AH41" s="76" t="e">
        <f t="shared" si="23"/>
        <v>#DIV/0!</v>
      </c>
      <c r="AI41" s="73">
        <f t="shared" si="17"/>
        <v>0</v>
      </c>
      <c r="AJ41" s="73">
        <f t="shared" si="18"/>
        <v>1</v>
      </c>
      <c r="AK41" s="73" t="str">
        <f t="shared" si="21"/>
        <v/>
      </c>
      <c r="AL41" s="109" t="str">
        <f t="shared" si="19"/>
        <v/>
      </c>
    </row>
    <row r="42" spans="2:38" ht="13.5" thickBot="1" x14ac:dyDescent="0.25">
      <c r="B42" s="101" t="s">
        <v>38</v>
      </c>
      <c r="C42" s="108"/>
      <c r="D42" s="150"/>
      <c r="E42" s="83">
        <f>'State Current to Previous Year'!$M$14-C42</f>
        <v>0</v>
      </c>
      <c r="F42" s="105" t="e">
        <f>('State Current to Previous Year'!$N$14*'State Current to Previous Year'!$M$14-C42*D42)/E42</f>
        <v>#DIV/0!</v>
      </c>
      <c r="G42" s="84" t="e">
        <f t="shared" si="27"/>
        <v>#DIV/0!</v>
      </c>
      <c r="H42" s="84" t="e">
        <f t="shared" si="28"/>
        <v>#DIV/0!</v>
      </c>
      <c r="I42" s="85" t="e">
        <f t="shared" si="29"/>
        <v>#DIV/0!</v>
      </c>
      <c r="J42" s="85" t="e">
        <f t="shared" si="30"/>
        <v>#DIV/0!</v>
      </c>
      <c r="K42" s="81">
        <f t="shared" si="31"/>
        <v>0</v>
      </c>
      <c r="L42" s="81">
        <f t="shared" si="32"/>
        <v>1</v>
      </c>
      <c r="M42" s="82" t="str">
        <f t="shared" si="33"/>
        <v/>
      </c>
      <c r="N42" s="109" t="str">
        <f t="shared" si="34"/>
        <v/>
      </c>
      <c r="O42" s="113"/>
      <c r="P42" s="144"/>
      <c r="Q42" s="74">
        <f>'State Current to Previous Year'!$M$15-O42</f>
        <v>0</v>
      </c>
      <c r="R42" s="75" t="e">
        <f>('State Current to Previous Year'!$N$15*'State Current to Previous Year'!$M$15-O42*P42)/Q42</f>
        <v>#DIV/0!</v>
      </c>
      <c r="S42" s="75" t="e">
        <f t="shared" si="3"/>
        <v>#DIV/0!</v>
      </c>
      <c r="T42" s="75" t="e">
        <f t="shared" si="4"/>
        <v>#DIV/0!</v>
      </c>
      <c r="U42" s="76" t="e">
        <f t="shared" si="24"/>
        <v>#DIV/0!</v>
      </c>
      <c r="V42" s="76" t="e">
        <f t="shared" si="25"/>
        <v>#DIV/0!</v>
      </c>
      <c r="W42" s="73">
        <f t="shared" si="14"/>
        <v>0</v>
      </c>
      <c r="X42" s="73">
        <f t="shared" si="15"/>
        <v>1</v>
      </c>
      <c r="Y42" s="73" t="str">
        <f t="shared" si="20"/>
        <v/>
      </c>
      <c r="Z42" s="109" t="str">
        <f t="shared" si="16"/>
        <v/>
      </c>
      <c r="AA42" s="113"/>
      <c r="AB42" s="144"/>
      <c r="AC42" s="74">
        <f>'State Current to Previous Year'!$M$16-AA42</f>
        <v>0</v>
      </c>
      <c r="AD42" s="75" t="e">
        <f>('State Current to Previous Year'!$N$16*'State Current to Previous Year'!$M$16-AB42*AA42)/AC42</f>
        <v>#DIV/0!</v>
      </c>
      <c r="AE42" s="75" t="e">
        <f t="shared" si="7"/>
        <v>#DIV/0!</v>
      </c>
      <c r="AF42" s="75" t="e">
        <f t="shared" si="8"/>
        <v>#DIV/0!</v>
      </c>
      <c r="AG42" s="76" t="e">
        <f t="shared" si="22"/>
        <v>#DIV/0!</v>
      </c>
      <c r="AH42" s="76" t="e">
        <f t="shared" si="23"/>
        <v>#DIV/0!</v>
      </c>
      <c r="AI42" s="73">
        <f t="shared" si="17"/>
        <v>0</v>
      </c>
      <c r="AJ42" s="73">
        <f t="shared" si="18"/>
        <v>1</v>
      </c>
      <c r="AK42" s="73" t="str">
        <f t="shared" si="21"/>
        <v/>
      </c>
      <c r="AL42" s="109" t="str">
        <f t="shared" si="19"/>
        <v/>
      </c>
    </row>
    <row r="43" spans="2:38" ht="13.5" thickBot="1" x14ac:dyDescent="0.25">
      <c r="B43" s="101" t="s">
        <v>39</v>
      </c>
      <c r="C43" s="108"/>
      <c r="D43" s="150"/>
      <c r="E43" s="83">
        <f>'State Current to Previous Year'!$M$14-C43</f>
        <v>0</v>
      </c>
      <c r="F43" s="105" t="e">
        <f>('State Current to Previous Year'!$N$14*'State Current to Previous Year'!$M$14-C43*D43)/E43</f>
        <v>#DIV/0!</v>
      </c>
      <c r="G43" s="84" t="e">
        <f t="shared" si="27"/>
        <v>#DIV/0!</v>
      </c>
      <c r="H43" s="84" t="e">
        <f t="shared" si="28"/>
        <v>#DIV/0!</v>
      </c>
      <c r="I43" s="85" t="e">
        <f t="shared" si="29"/>
        <v>#DIV/0!</v>
      </c>
      <c r="J43" s="85" t="e">
        <f t="shared" si="30"/>
        <v>#DIV/0!</v>
      </c>
      <c r="K43" s="81">
        <f t="shared" si="31"/>
        <v>0</v>
      </c>
      <c r="L43" s="81">
        <f t="shared" si="32"/>
        <v>1</v>
      </c>
      <c r="M43" s="82" t="str">
        <f t="shared" si="33"/>
        <v/>
      </c>
      <c r="N43" s="109" t="str">
        <f t="shared" si="34"/>
        <v/>
      </c>
      <c r="O43" s="113"/>
      <c r="P43" s="144"/>
      <c r="Q43" s="74">
        <f>'State Current to Previous Year'!$M$15-O43</f>
        <v>0</v>
      </c>
      <c r="R43" s="75" t="e">
        <f>('State Current to Previous Year'!$N$15*'State Current to Previous Year'!$M$15-O43*P43)/Q43</f>
        <v>#DIV/0!</v>
      </c>
      <c r="S43" s="75" t="e">
        <f t="shared" si="3"/>
        <v>#DIV/0!</v>
      </c>
      <c r="T43" s="75" t="e">
        <f t="shared" si="4"/>
        <v>#DIV/0!</v>
      </c>
      <c r="U43" s="76" t="e">
        <f t="shared" si="24"/>
        <v>#DIV/0!</v>
      </c>
      <c r="V43" s="76" t="e">
        <f t="shared" si="25"/>
        <v>#DIV/0!</v>
      </c>
      <c r="W43" s="73">
        <f t="shared" si="14"/>
        <v>0</v>
      </c>
      <c r="X43" s="73">
        <f t="shared" si="15"/>
        <v>1</v>
      </c>
      <c r="Y43" s="73" t="str">
        <f t="shared" si="20"/>
        <v/>
      </c>
      <c r="Z43" s="109" t="str">
        <f t="shared" si="16"/>
        <v/>
      </c>
      <c r="AA43" s="113"/>
      <c r="AB43" s="144"/>
      <c r="AC43" s="74">
        <f>'State Current to Previous Year'!$M$16-AA43</f>
        <v>0</v>
      </c>
      <c r="AD43" s="75" t="e">
        <f>('State Current to Previous Year'!$N$16*'State Current to Previous Year'!$M$16-AB43*AA43)/AC43</f>
        <v>#DIV/0!</v>
      </c>
      <c r="AE43" s="75" t="e">
        <f t="shared" si="7"/>
        <v>#DIV/0!</v>
      </c>
      <c r="AF43" s="75" t="e">
        <f t="shared" si="8"/>
        <v>#DIV/0!</v>
      </c>
      <c r="AG43" s="76" t="e">
        <f t="shared" si="22"/>
        <v>#DIV/0!</v>
      </c>
      <c r="AH43" s="76" t="e">
        <f t="shared" si="23"/>
        <v>#DIV/0!</v>
      </c>
      <c r="AI43" s="73">
        <f t="shared" si="17"/>
        <v>0</v>
      </c>
      <c r="AJ43" s="73">
        <f t="shared" si="18"/>
        <v>1</v>
      </c>
      <c r="AK43" s="73" t="str">
        <f t="shared" si="21"/>
        <v/>
      </c>
      <c r="AL43" s="109" t="str">
        <f t="shared" si="19"/>
        <v/>
      </c>
    </row>
    <row r="44" spans="2:38" ht="13.5" thickBot="1" x14ac:dyDescent="0.25">
      <c r="B44" s="101" t="s">
        <v>40</v>
      </c>
      <c r="C44" s="108"/>
      <c r="D44" s="150"/>
      <c r="E44" s="83">
        <f>'State Current to Previous Year'!$M$14-C44</f>
        <v>0</v>
      </c>
      <c r="F44" s="105" t="e">
        <f>('State Current to Previous Year'!$N$14*'State Current to Previous Year'!$M$14-C44*D44)/E44</f>
        <v>#DIV/0!</v>
      </c>
      <c r="G44" s="84" t="e">
        <f t="shared" si="27"/>
        <v>#DIV/0!</v>
      </c>
      <c r="H44" s="84" t="e">
        <f t="shared" si="28"/>
        <v>#DIV/0!</v>
      </c>
      <c r="I44" s="85" t="e">
        <f t="shared" si="29"/>
        <v>#DIV/0!</v>
      </c>
      <c r="J44" s="85" t="e">
        <f t="shared" si="30"/>
        <v>#DIV/0!</v>
      </c>
      <c r="K44" s="81">
        <f t="shared" si="31"/>
        <v>0</v>
      </c>
      <c r="L44" s="81">
        <f t="shared" si="32"/>
        <v>1</v>
      </c>
      <c r="M44" s="82" t="str">
        <f t="shared" si="33"/>
        <v/>
      </c>
      <c r="N44" s="109" t="str">
        <f t="shared" si="34"/>
        <v/>
      </c>
      <c r="O44" s="113"/>
      <c r="P44" s="144"/>
      <c r="Q44" s="74">
        <f>'State Current to Previous Year'!$M$15-O44</f>
        <v>0</v>
      </c>
      <c r="R44" s="75" t="e">
        <f>('State Current to Previous Year'!$N$15*'State Current to Previous Year'!$M$15-O44*P44)/Q44</f>
        <v>#DIV/0!</v>
      </c>
      <c r="S44" s="75" t="e">
        <f t="shared" ref="S44:S70" si="35">P44-R44</f>
        <v>#DIV/0!</v>
      </c>
      <c r="T44" s="75" t="e">
        <f t="shared" ref="T44:T70" si="36">SQRT(P44*(1-P44)/O44+R44*(1-R44)/Q44)</f>
        <v>#DIV/0!</v>
      </c>
      <c r="U44" s="76" t="e">
        <f t="shared" si="24"/>
        <v>#DIV/0!</v>
      </c>
      <c r="V44" s="76" t="e">
        <f t="shared" si="25"/>
        <v>#DIV/0!</v>
      </c>
      <c r="W44" s="73">
        <f t="shared" si="14"/>
        <v>0</v>
      </c>
      <c r="X44" s="73">
        <f t="shared" si="15"/>
        <v>1</v>
      </c>
      <c r="Y44" s="73" t="str">
        <f t="shared" si="20"/>
        <v/>
      </c>
      <c r="Z44" s="109" t="str">
        <f t="shared" si="16"/>
        <v/>
      </c>
      <c r="AA44" s="113"/>
      <c r="AB44" s="144"/>
      <c r="AC44" s="74">
        <f>'State Current to Previous Year'!$M$16-AA44</f>
        <v>0</v>
      </c>
      <c r="AD44" s="75" t="e">
        <f>('State Current to Previous Year'!$N$16*'State Current to Previous Year'!$M$16-AB44*AA44)/AC44</f>
        <v>#DIV/0!</v>
      </c>
      <c r="AE44" s="75" t="e">
        <f t="shared" ref="AE44:AE70" si="37">AB44-AD44</f>
        <v>#DIV/0!</v>
      </c>
      <c r="AF44" s="75" t="e">
        <f t="shared" ref="AF44:AF70" si="38">SQRT(AB44*(1-AB44)/AA44+AD44*(1-AD44)/AC44)</f>
        <v>#DIV/0!</v>
      </c>
      <c r="AG44" s="76" t="e">
        <f t="shared" si="22"/>
        <v>#DIV/0!</v>
      </c>
      <c r="AH44" s="76" t="e">
        <f t="shared" si="23"/>
        <v>#DIV/0!</v>
      </c>
      <c r="AI44" s="73">
        <f t="shared" si="17"/>
        <v>0</v>
      </c>
      <c r="AJ44" s="73">
        <f t="shared" si="18"/>
        <v>1</v>
      </c>
      <c r="AK44" s="73" t="str">
        <f t="shared" si="21"/>
        <v/>
      </c>
      <c r="AL44" s="109" t="str">
        <f t="shared" si="19"/>
        <v/>
      </c>
    </row>
    <row r="45" spans="2:38" ht="13.5" thickBot="1" x14ac:dyDescent="0.25">
      <c r="B45" s="101" t="s">
        <v>41</v>
      </c>
      <c r="C45" s="108"/>
      <c r="D45" s="150"/>
      <c r="E45" s="83">
        <f>'State Current to Previous Year'!$M$14-C45</f>
        <v>0</v>
      </c>
      <c r="F45" s="105" t="e">
        <f>('State Current to Previous Year'!$N$14*'State Current to Previous Year'!$M$14-C45*D45)/E45</f>
        <v>#DIV/0!</v>
      </c>
      <c r="G45" s="84" t="e">
        <f t="shared" si="27"/>
        <v>#DIV/0!</v>
      </c>
      <c r="H45" s="84" t="e">
        <f t="shared" si="28"/>
        <v>#DIV/0!</v>
      </c>
      <c r="I45" s="85" t="e">
        <f t="shared" si="29"/>
        <v>#DIV/0!</v>
      </c>
      <c r="J45" s="85" t="e">
        <f t="shared" si="30"/>
        <v>#DIV/0!</v>
      </c>
      <c r="K45" s="81">
        <f t="shared" si="31"/>
        <v>0</v>
      </c>
      <c r="L45" s="81">
        <f t="shared" si="32"/>
        <v>1</v>
      </c>
      <c r="M45" s="82" t="str">
        <f t="shared" si="33"/>
        <v/>
      </c>
      <c r="N45" s="109" t="str">
        <f t="shared" si="34"/>
        <v/>
      </c>
      <c r="O45" s="113"/>
      <c r="P45" s="144"/>
      <c r="Q45" s="74">
        <f>'State Current to Previous Year'!$M$15-O45</f>
        <v>0</v>
      </c>
      <c r="R45" s="75" t="e">
        <f>('State Current to Previous Year'!$N$15*'State Current to Previous Year'!$M$15-O45*P45)/Q45</f>
        <v>#DIV/0!</v>
      </c>
      <c r="S45" s="75" t="e">
        <f t="shared" si="35"/>
        <v>#DIV/0!</v>
      </c>
      <c r="T45" s="75" t="e">
        <f t="shared" si="36"/>
        <v>#DIV/0!</v>
      </c>
      <c r="U45" s="76" t="e">
        <f t="shared" si="24"/>
        <v>#DIV/0!</v>
      </c>
      <c r="V45" s="76" t="e">
        <f t="shared" si="25"/>
        <v>#DIV/0!</v>
      </c>
      <c r="W45" s="73">
        <f t="shared" si="14"/>
        <v>0</v>
      </c>
      <c r="X45" s="73">
        <f t="shared" si="15"/>
        <v>1</v>
      </c>
      <c r="Y45" s="73" t="str">
        <f t="shared" si="20"/>
        <v/>
      </c>
      <c r="Z45" s="109" t="str">
        <f t="shared" si="16"/>
        <v/>
      </c>
      <c r="AA45" s="113"/>
      <c r="AB45" s="144"/>
      <c r="AC45" s="74">
        <f>'State Current to Previous Year'!$M$16-AA45</f>
        <v>0</v>
      </c>
      <c r="AD45" s="75" t="e">
        <f>('State Current to Previous Year'!$N$16*'State Current to Previous Year'!$M$16-AB45*AA45)/AC45</f>
        <v>#DIV/0!</v>
      </c>
      <c r="AE45" s="75" t="e">
        <f t="shared" si="37"/>
        <v>#DIV/0!</v>
      </c>
      <c r="AF45" s="75" t="e">
        <f t="shared" si="38"/>
        <v>#DIV/0!</v>
      </c>
      <c r="AG45" s="76" t="e">
        <f t="shared" si="22"/>
        <v>#DIV/0!</v>
      </c>
      <c r="AH45" s="76" t="e">
        <f t="shared" si="23"/>
        <v>#DIV/0!</v>
      </c>
      <c r="AI45" s="73">
        <f t="shared" si="17"/>
        <v>0</v>
      </c>
      <c r="AJ45" s="73">
        <f t="shared" si="18"/>
        <v>1</v>
      </c>
      <c r="AK45" s="73" t="str">
        <f t="shared" si="21"/>
        <v/>
      </c>
      <c r="AL45" s="109" t="str">
        <f t="shared" si="19"/>
        <v/>
      </c>
    </row>
    <row r="46" spans="2:38" ht="13.5" thickBot="1" x14ac:dyDescent="0.25">
      <c r="B46" s="101" t="s">
        <v>42</v>
      </c>
      <c r="C46" s="108"/>
      <c r="D46" s="150"/>
      <c r="E46" s="83">
        <f>'State Current to Previous Year'!$M$14-C46</f>
        <v>0</v>
      </c>
      <c r="F46" s="105" t="e">
        <f>('State Current to Previous Year'!$N$14*'State Current to Previous Year'!$M$14-C46*D46)/E46</f>
        <v>#DIV/0!</v>
      </c>
      <c r="G46" s="84" t="e">
        <f t="shared" si="27"/>
        <v>#DIV/0!</v>
      </c>
      <c r="H46" s="84" t="e">
        <f t="shared" si="28"/>
        <v>#DIV/0!</v>
      </c>
      <c r="I46" s="85" t="e">
        <f t="shared" si="29"/>
        <v>#DIV/0!</v>
      </c>
      <c r="J46" s="85" t="e">
        <f t="shared" si="30"/>
        <v>#DIV/0!</v>
      </c>
      <c r="K46" s="81">
        <f t="shared" si="31"/>
        <v>0</v>
      </c>
      <c r="L46" s="81">
        <f t="shared" si="32"/>
        <v>1</v>
      </c>
      <c r="M46" s="82" t="str">
        <f t="shared" si="33"/>
        <v/>
      </c>
      <c r="N46" s="109" t="str">
        <f t="shared" si="34"/>
        <v/>
      </c>
      <c r="O46" s="113"/>
      <c r="P46" s="144"/>
      <c r="Q46" s="74">
        <f>'State Current to Previous Year'!$M$15-O46</f>
        <v>0</v>
      </c>
      <c r="R46" s="75" t="e">
        <f>('State Current to Previous Year'!$N$15*'State Current to Previous Year'!$M$15-O46*P46)/Q46</f>
        <v>#DIV/0!</v>
      </c>
      <c r="S46" s="75" t="e">
        <f t="shared" si="35"/>
        <v>#DIV/0!</v>
      </c>
      <c r="T46" s="75" t="e">
        <f t="shared" si="36"/>
        <v>#DIV/0!</v>
      </c>
      <c r="U46" s="76" t="e">
        <f t="shared" si="24"/>
        <v>#DIV/0!</v>
      </c>
      <c r="V46" s="76" t="e">
        <f t="shared" si="25"/>
        <v>#DIV/0!</v>
      </c>
      <c r="W46" s="73">
        <f t="shared" si="14"/>
        <v>0</v>
      </c>
      <c r="X46" s="73">
        <f t="shared" si="15"/>
        <v>1</v>
      </c>
      <c r="Y46" s="73" t="str">
        <f t="shared" si="20"/>
        <v/>
      </c>
      <c r="Z46" s="109" t="str">
        <f t="shared" si="16"/>
        <v/>
      </c>
      <c r="AA46" s="113"/>
      <c r="AB46" s="144"/>
      <c r="AC46" s="74">
        <f>'State Current to Previous Year'!$M$16-AA46</f>
        <v>0</v>
      </c>
      <c r="AD46" s="75" t="e">
        <f>('State Current to Previous Year'!$N$16*'State Current to Previous Year'!$M$16-AB46*AA46)/AC46</f>
        <v>#DIV/0!</v>
      </c>
      <c r="AE46" s="75" t="e">
        <f t="shared" si="37"/>
        <v>#DIV/0!</v>
      </c>
      <c r="AF46" s="75" t="e">
        <f t="shared" si="38"/>
        <v>#DIV/0!</v>
      </c>
      <c r="AG46" s="76" t="e">
        <f t="shared" si="22"/>
        <v>#DIV/0!</v>
      </c>
      <c r="AH46" s="76" t="e">
        <f t="shared" si="23"/>
        <v>#DIV/0!</v>
      </c>
      <c r="AI46" s="73">
        <f t="shared" si="17"/>
        <v>0</v>
      </c>
      <c r="AJ46" s="73">
        <f t="shared" si="18"/>
        <v>1</v>
      </c>
      <c r="AK46" s="73" t="str">
        <f t="shared" si="21"/>
        <v/>
      </c>
      <c r="AL46" s="109" t="str">
        <f t="shared" si="19"/>
        <v/>
      </c>
    </row>
    <row r="47" spans="2:38" ht="13.5" thickBot="1" x14ac:dyDescent="0.25">
      <c r="B47" s="101" t="s">
        <v>43</v>
      </c>
      <c r="C47" s="108"/>
      <c r="D47" s="150"/>
      <c r="E47" s="83">
        <f>'State Current to Previous Year'!$M$14-C47</f>
        <v>0</v>
      </c>
      <c r="F47" s="105" t="e">
        <f>('State Current to Previous Year'!$N$14*'State Current to Previous Year'!$M$14-C47*D47)/E47</f>
        <v>#DIV/0!</v>
      </c>
      <c r="G47" s="84" t="e">
        <f t="shared" si="27"/>
        <v>#DIV/0!</v>
      </c>
      <c r="H47" s="84" t="e">
        <f t="shared" si="28"/>
        <v>#DIV/0!</v>
      </c>
      <c r="I47" s="85" t="e">
        <f t="shared" si="29"/>
        <v>#DIV/0!</v>
      </c>
      <c r="J47" s="85" t="e">
        <f t="shared" si="30"/>
        <v>#DIV/0!</v>
      </c>
      <c r="K47" s="81">
        <f t="shared" si="31"/>
        <v>0</v>
      </c>
      <c r="L47" s="81">
        <f t="shared" si="32"/>
        <v>1</v>
      </c>
      <c r="M47" s="82" t="str">
        <f t="shared" si="33"/>
        <v/>
      </c>
      <c r="N47" s="109" t="str">
        <f t="shared" si="34"/>
        <v/>
      </c>
      <c r="O47" s="113"/>
      <c r="P47" s="144"/>
      <c r="Q47" s="74">
        <f>'State Current to Previous Year'!$M$15-O47</f>
        <v>0</v>
      </c>
      <c r="R47" s="75" t="e">
        <f>('State Current to Previous Year'!$N$15*'State Current to Previous Year'!$M$15-O47*P47)/Q47</f>
        <v>#DIV/0!</v>
      </c>
      <c r="S47" s="75" t="e">
        <f t="shared" si="35"/>
        <v>#DIV/0!</v>
      </c>
      <c r="T47" s="75" t="e">
        <f t="shared" si="36"/>
        <v>#DIV/0!</v>
      </c>
      <c r="U47" s="76" t="e">
        <f t="shared" si="24"/>
        <v>#DIV/0!</v>
      </c>
      <c r="V47" s="76" t="e">
        <f t="shared" si="25"/>
        <v>#DIV/0!</v>
      </c>
      <c r="W47" s="73">
        <f t="shared" si="14"/>
        <v>0</v>
      </c>
      <c r="X47" s="73">
        <f t="shared" si="15"/>
        <v>1</v>
      </c>
      <c r="Y47" s="73" t="str">
        <f t="shared" si="20"/>
        <v/>
      </c>
      <c r="Z47" s="109" t="str">
        <f t="shared" si="16"/>
        <v/>
      </c>
      <c r="AA47" s="113"/>
      <c r="AB47" s="144"/>
      <c r="AC47" s="74">
        <f>'State Current to Previous Year'!$M$16-AA47</f>
        <v>0</v>
      </c>
      <c r="AD47" s="75" t="e">
        <f>('State Current to Previous Year'!$N$16*'State Current to Previous Year'!$M$16-AB47*AA47)/AC47</f>
        <v>#DIV/0!</v>
      </c>
      <c r="AE47" s="75" t="e">
        <f t="shared" si="37"/>
        <v>#DIV/0!</v>
      </c>
      <c r="AF47" s="75" t="e">
        <f t="shared" si="38"/>
        <v>#DIV/0!</v>
      </c>
      <c r="AG47" s="76" t="e">
        <f t="shared" si="22"/>
        <v>#DIV/0!</v>
      </c>
      <c r="AH47" s="76" t="e">
        <f t="shared" si="23"/>
        <v>#DIV/0!</v>
      </c>
      <c r="AI47" s="73">
        <f t="shared" si="17"/>
        <v>0</v>
      </c>
      <c r="AJ47" s="73">
        <f t="shared" si="18"/>
        <v>1</v>
      </c>
      <c r="AK47" s="73" t="str">
        <f t="shared" si="21"/>
        <v/>
      </c>
      <c r="AL47" s="109" t="str">
        <f t="shared" si="19"/>
        <v/>
      </c>
    </row>
    <row r="48" spans="2:38" ht="13.5" thickBot="1" x14ac:dyDescent="0.25">
      <c r="B48" s="101" t="s">
        <v>44</v>
      </c>
      <c r="C48" s="108"/>
      <c r="D48" s="150"/>
      <c r="E48" s="83">
        <f>'State Current to Previous Year'!$M$14-C48</f>
        <v>0</v>
      </c>
      <c r="F48" s="105" t="e">
        <f>('State Current to Previous Year'!$N$14*'State Current to Previous Year'!$M$14-C48*D48)/E48</f>
        <v>#DIV/0!</v>
      </c>
      <c r="G48" s="84" t="e">
        <f t="shared" si="27"/>
        <v>#DIV/0!</v>
      </c>
      <c r="H48" s="84" t="e">
        <f t="shared" si="28"/>
        <v>#DIV/0!</v>
      </c>
      <c r="I48" s="85" t="e">
        <f t="shared" si="29"/>
        <v>#DIV/0!</v>
      </c>
      <c r="J48" s="85" t="e">
        <f t="shared" si="30"/>
        <v>#DIV/0!</v>
      </c>
      <c r="K48" s="81">
        <f t="shared" si="31"/>
        <v>0</v>
      </c>
      <c r="L48" s="81">
        <f t="shared" si="32"/>
        <v>1</v>
      </c>
      <c r="M48" s="82" t="str">
        <f t="shared" si="33"/>
        <v/>
      </c>
      <c r="N48" s="109" t="str">
        <f t="shared" si="34"/>
        <v/>
      </c>
      <c r="O48" s="113"/>
      <c r="P48" s="144"/>
      <c r="Q48" s="74">
        <f>'State Current to Previous Year'!$M$15-O48</f>
        <v>0</v>
      </c>
      <c r="R48" s="75" t="e">
        <f>('State Current to Previous Year'!$N$15*'State Current to Previous Year'!$M$15-O48*P48)/Q48</f>
        <v>#DIV/0!</v>
      </c>
      <c r="S48" s="75" t="e">
        <f t="shared" si="35"/>
        <v>#DIV/0!</v>
      </c>
      <c r="T48" s="75" t="e">
        <f t="shared" si="36"/>
        <v>#DIV/0!</v>
      </c>
      <c r="U48" s="76" t="e">
        <f t="shared" si="24"/>
        <v>#DIV/0!</v>
      </c>
      <c r="V48" s="76" t="e">
        <f t="shared" si="25"/>
        <v>#DIV/0!</v>
      </c>
      <c r="W48" s="73">
        <f t="shared" si="14"/>
        <v>0</v>
      </c>
      <c r="X48" s="73">
        <f t="shared" si="15"/>
        <v>1</v>
      </c>
      <c r="Y48" s="73" t="str">
        <f t="shared" si="20"/>
        <v/>
      </c>
      <c r="Z48" s="109" t="str">
        <f t="shared" si="16"/>
        <v/>
      </c>
      <c r="AA48" s="113"/>
      <c r="AB48" s="144"/>
      <c r="AC48" s="74">
        <f>'State Current to Previous Year'!$M$16-AA48</f>
        <v>0</v>
      </c>
      <c r="AD48" s="75" t="e">
        <f>('State Current to Previous Year'!$N$16*'State Current to Previous Year'!$M$16-AB48*AA48)/AC48</f>
        <v>#DIV/0!</v>
      </c>
      <c r="AE48" s="75" t="e">
        <f t="shared" si="37"/>
        <v>#DIV/0!</v>
      </c>
      <c r="AF48" s="75" t="e">
        <f t="shared" si="38"/>
        <v>#DIV/0!</v>
      </c>
      <c r="AG48" s="76" t="e">
        <f t="shared" si="22"/>
        <v>#DIV/0!</v>
      </c>
      <c r="AH48" s="76" t="e">
        <f t="shared" si="23"/>
        <v>#DIV/0!</v>
      </c>
      <c r="AI48" s="73">
        <f t="shared" si="17"/>
        <v>0</v>
      </c>
      <c r="AJ48" s="73">
        <f t="shared" si="18"/>
        <v>1</v>
      </c>
      <c r="AK48" s="73" t="str">
        <f t="shared" si="21"/>
        <v/>
      </c>
      <c r="AL48" s="109" t="str">
        <f t="shared" si="19"/>
        <v/>
      </c>
    </row>
    <row r="49" spans="2:38" ht="13.5" thickBot="1" x14ac:dyDescent="0.25">
      <c r="B49" s="101" t="s">
        <v>45</v>
      </c>
      <c r="C49" s="108"/>
      <c r="D49" s="150"/>
      <c r="E49" s="83">
        <f>'State Current to Previous Year'!$M$14-C49</f>
        <v>0</v>
      </c>
      <c r="F49" s="105" t="e">
        <f>('State Current to Previous Year'!$N$14*'State Current to Previous Year'!$M$14-C49*D49)/E49</f>
        <v>#DIV/0!</v>
      </c>
      <c r="G49" s="84" t="e">
        <f t="shared" si="27"/>
        <v>#DIV/0!</v>
      </c>
      <c r="H49" s="84" t="e">
        <f t="shared" si="28"/>
        <v>#DIV/0!</v>
      </c>
      <c r="I49" s="85" t="e">
        <f t="shared" si="29"/>
        <v>#DIV/0!</v>
      </c>
      <c r="J49" s="85" t="e">
        <f t="shared" si="30"/>
        <v>#DIV/0!</v>
      </c>
      <c r="K49" s="81">
        <f t="shared" si="31"/>
        <v>0</v>
      </c>
      <c r="L49" s="81">
        <f t="shared" si="32"/>
        <v>1</v>
      </c>
      <c r="M49" s="82" t="str">
        <f t="shared" si="33"/>
        <v/>
      </c>
      <c r="N49" s="109" t="str">
        <f t="shared" si="34"/>
        <v/>
      </c>
      <c r="O49" s="113"/>
      <c r="P49" s="144"/>
      <c r="Q49" s="74">
        <f>'State Current to Previous Year'!$M$15-O49</f>
        <v>0</v>
      </c>
      <c r="R49" s="75" t="e">
        <f>('State Current to Previous Year'!$N$15*'State Current to Previous Year'!$M$15-O49*P49)/Q49</f>
        <v>#DIV/0!</v>
      </c>
      <c r="S49" s="75" t="e">
        <f t="shared" si="35"/>
        <v>#DIV/0!</v>
      </c>
      <c r="T49" s="75" t="e">
        <f t="shared" si="36"/>
        <v>#DIV/0!</v>
      </c>
      <c r="U49" s="76" t="e">
        <f t="shared" si="24"/>
        <v>#DIV/0!</v>
      </c>
      <c r="V49" s="76" t="e">
        <f t="shared" si="25"/>
        <v>#DIV/0!</v>
      </c>
      <c r="W49" s="73">
        <f t="shared" si="14"/>
        <v>0</v>
      </c>
      <c r="X49" s="73">
        <f t="shared" si="15"/>
        <v>1</v>
      </c>
      <c r="Y49" s="73" t="str">
        <f t="shared" si="20"/>
        <v/>
      </c>
      <c r="Z49" s="109" t="str">
        <f t="shared" si="16"/>
        <v/>
      </c>
      <c r="AA49" s="113"/>
      <c r="AB49" s="144"/>
      <c r="AC49" s="74">
        <f>'State Current to Previous Year'!$M$16-AA49</f>
        <v>0</v>
      </c>
      <c r="AD49" s="75" t="e">
        <f>('State Current to Previous Year'!$N$16*'State Current to Previous Year'!$M$16-AB49*AA49)/AC49</f>
        <v>#DIV/0!</v>
      </c>
      <c r="AE49" s="75" t="e">
        <f t="shared" si="37"/>
        <v>#DIV/0!</v>
      </c>
      <c r="AF49" s="75" t="e">
        <f t="shared" si="38"/>
        <v>#DIV/0!</v>
      </c>
      <c r="AG49" s="76" t="e">
        <f t="shared" si="22"/>
        <v>#DIV/0!</v>
      </c>
      <c r="AH49" s="76" t="e">
        <f t="shared" si="23"/>
        <v>#DIV/0!</v>
      </c>
      <c r="AI49" s="73">
        <f t="shared" si="17"/>
        <v>0</v>
      </c>
      <c r="AJ49" s="73">
        <f t="shared" si="18"/>
        <v>1</v>
      </c>
      <c r="AK49" s="73" t="str">
        <f t="shared" si="21"/>
        <v/>
      </c>
      <c r="AL49" s="109" t="str">
        <f t="shared" si="19"/>
        <v/>
      </c>
    </row>
    <row r="50" spans="2:38" s="67" customFormat="1" ht="13.5" thickBot="1" x14ac:dyDescent="0.25">
      <c r="B50" s="102" t="s">
        <v>46</v>
      </c>
      <c r="C50" s="108"/>
      <c r="D50" s="150"/>
      <c r="E50" s="83">
        <f>'State Current to Previous Year'!$M$14-C50</f>
        <v>0</v>
      </c>
      <c r="F50" s="105" t="e">
        <f>('State Current to Previous Year'!$N$14*'State Current to Previous Year'!$M$14-C50*D50)/E50</f>
        <v>#DIV/0!</v>
      </c>
      <c r="G50" s="84" t="e">
        <f t="shared" si="27"/>
        <v>#DIV/0!</v>
      </c>
      <c r="H50" s="84" t="e">
        <f t="shared" si="28"/>
        <v>#DIV/0!</v>
      </c>
      <c r="I50" s="85" t="e">
        <f t="shared" si="29"/>
        <v>#DIV/0!</v>
      </c>
      <c r="J50" s="85" t="e">
        <f t="shared" si="30"/>
        <v>#DIV/0!</v>
      </c>
      <c r="K50" s="81">
        <f t="shared" si="31"/>
        <v>0</v>
      </c>
      <c r="L50" s="81">
        <f t="shared" si="32"/>
        <v>1</v>
      </c>
      <c r="M50" s="82" t="str">
        <f t="shared" si="33"/>
        <v/>
      </c>
      <c r="N50" s="109" t="str">
        <f t="shared" si="34"/>
        <v/>
      </c>
      <c r="O50" s="114"/>
      <c r="P50" s="151"/>
      <c r="Q50" s="74" t="str">
        <f>IF(P50="","",'State Current to Previous Year'!$M$15-O50)</f>
        <v/>
      </c>
      <c r="R50" s="75" t="e">
        <f>('State Current to Previous Year'!$N$15*'State Current to Previous Year'!$M$15-O50*P50)/Q50</f>
        <v>#VALUE!</v>
      </c>
      <c r="S50" s="75" t="e">
        <f t="shared" si="35"/>
        <v>#VALUE!</v>
      </c>
      <c r="T50" s="75" t="e">
        <f t="shared" si="36"/>
        <v>#DIV/0!</v>
      </c>
      <c r="U50" s="76" t="e">
        <f t="shared" si="24"/>
        <v>#VALUE!</v>
      </c>
      <c r="V50" s="76" t="e">
        <f t="shared" si="25"/>
        <v>#VALUE!</v>
      </c>
      <c r="W50" s="73">
        <f t="shared" si="14"/>
        <v>0</v>
      </c>
      <c r="X50" s="73">
        <f t="shared" si="15"/>
        <v>1</v>
      </c>
      <c r="Y50" s="73" t="str">
        <f t="shared" si="20"/>
        <v/>
      </c>
      <c r="Z50" s="109" t="str">
        <f t="shared" si="16"/>
        <v/>
      </c>
      <c r="AA50" s="114"/>
      <c r="AB50" s="151"/>
      <c r="AC50" s="74">
        <f>'State Current to Previous Year'!$M$16-AA50</f>
        <v>0</v>
      </c>
      <c r="AD50" s="75" t="e">
        <f>('State Current to Previous Year'!$N$16*'State Current to Previous Year'!$M$16-AB50*AA50)/AC50</f>
        <v>#DIV/0!</v>
      </c>
      <c r="AE50" s="75" t="e">
        <f t="shared" si="37"/>
        <v>#DIV/0!</v>
      </c>
      <c r="AF50" s="75" t="e">
        <f t="shared" si="38"/>
        <v>#DIV/0!</v>
      </c>
      <c r="AG50" s="76" t="e">
        <f t="shared" si="22"/>
        <v>#DIV/0!</v>
      </c>
      <c r="AH50" s="76" t="e">
        <f t="shared" si="23"/>
        <v>#DIV/0!</v>
      </c>
      <c r="AI50" s="73">
        <f t="shared" si="17"/>
        <v>0</v>
      </c>
      <c r="AJ50" s="73">
        <f t="shared" si="18"/>
        <v>1</v>
      </c>
      <c r="AK50" s="73" t="str">
        <f t="shared" si="21"/>
        <v/>
      </c>
      <c r="AL50" s="109" t="str">
        <f t="shared" si="19"/>
        <v/>
      </c>
    </row>
    <row r="51" spans="2:38" s="67" customFormat="1" ht="13.5" thickBot="1" x14ac:dyDescent="0.25">
      <c r="B51" s="102" t="s">
        <v>47</v>
      </c>
      <c r="C51" s="108"/>
      <c r="D51" s="150"/>
      <c r="E51" s="83">
        <f>'State Current to Previous Year'!$M$14-C51</f>
        <v>0</v>
      </c>
      <c r="F51" s="105" t="e">
        <f>('State Current to Previous Year'!$N$14*'State Current to Previous Year'!$M$14-C51*D51)/E51</f>
        <v>#DIV/0!</v>
      </c>
      <c r="G51" s="84" t="e">
        <f t="shared" si="27"/>
        <v>#DIV/0!</v>
      </c>
      <c r="H51" s="84" t="e">
        <f t="shared" si="28"/>
        <v>#DIV/0!</v>
      </c>
      <c r="I51" s="85" t="e">
        <f t="shared" si="29"/>
        <v>#DIV/0!</v>
      </c>
      <c r="J51" s="85" t="e">
        <f t="shared" si="30"/>
        <v>#DIV/0!</v>
      </c>
      <c r="K51" s="81">
        <f t="shared" si="31"/>
        <v>0</v>
      </c>
      <c r="L51" s="81">
        <f t="shared" si="32"/>
        <v>1</v>
      </c>
      <c r="M51" s="82" t="str">
        <f t="shared" si="33"/>
        <v/>
      </c>
      <c r="N51" s="109" t="str">
        <f t="shared" si="34"/>
        <v/>
      </c>
      <c r="O51" s="114"/>
      <c r="P51" s="151"/>
      <c r="Q51" s="74">
        <f>'State Current to Previous Year'!$M$15-O51</f>
        <v>0</v>
      </c>
      <c r="R51" s="75" t="e">
        <f>('State Current to Previous Year'!$N$15*'State Current to Previous Year'!$M$15-O51*P51)/Q51</f>
        <v>#DIV/0!</v>
      </c>
      <c r="S51" s="75" t="e">
        <f t="shared" si="35"/>
        <v>#DIV/0!</v>
      </c>
      <c r="T51" s="75" t="e">
        <f t="shared" si="36"/>
        <v>#DIV/0!</v>
      </c>
      <c r="U51" s="76" t="e">
        <f t="shared" si="24"/>
        <v>#DIV/0!</v>
      </c>
      <c r="V51" s="76" t="e">
        <f t="shared" si="25"/>
        <v>#DIV/0!</v>
      </c>
      <c r="W51" s="73">
        <f t="shared" si="14"/>
        <v>0</v>
      </c>
      <c r="X51" s="73">
        <f t="shared" si="15"/>
        <v>1</v>
      </c>
      <c r="Y51" s="73" t="str">
        <f t="shared" si="20"/>
        <v/>
      </c>
      <c r="Z51" s="109" t="str">
        <f t="shared" si="16"/>
        <v/>
      </c>
      <c r="AA51" s="114"/>
      <c r="AB51" s="151"/>
      <c r="AC51" s="74">
        <f>'State Current to Previous Year'!$M$16-AA51</f>
        <v>0</v>
      </c>
      <c r="AD51" s="75" t="e">
        <f>('State Current to Previous Year'!$N$16*'State Current to Previous Year'!$M$16-AB51*AA51)/AC51</f>
        <v>#DIV/0!</v>
      </c>
      <c r="AE51" s="75" t="e">
        <f t="shared" si="37"/>
        <v>#DIV/0!</v>
      </c>
      <c r="AF51" s="75" t="e">
        <f t="shared" si="38"/>
        <v>#DIV/0!</v>
      </c>
      <c r="AG51" s="76" t="e">
        <f t="shared" si="22"/>
        <v>#DIV/0!</v>
      </c>
      <c r="AH51" s="76" t="e">
        <f t="shared" si="23"/>
        <v>#DIV/0!</v>
      </c>
      <c r="AI51" s="73">
        <f t="shared" si="17"/>
        <v>0</v>
      </c>
      <c r="AJ51" s="73">
        <f t="shared" si="18"/>
        <v>1</v>
      </c>
      <c r="AK51" s="73" t="str">
        <f t="shared" si="21"/>
        <v/>
      </c>
      <c r="AL51" s="109" t="str">
        <f t="shared" si="19"/>
        <v/>
      </c>
    </row>
    <row r="52" spans="2:38" s="67" customFormat="1" ht="13.5" thickBot="1" x14ac:dyDescent="0.25">
      <c r="B52" s="102" t="s">
        <v>48</v>
      </c>
      <c r="C52" s="108"/>
      <c r="D52" s="150"/>
      <c r="E52" s="83">
        <f>'State Current to Previous Year'!$M$14-C52</f>
        <v>0</v>
      </c>
      <c r="F52" s="105" t="e">
        <f>('State Current to Previous Year'!$N$14*'State Current to Previous Year'!$M$14-C52*D52)/E52</f>
        <v>#DIV/0!</v>
      </c>
      <c r="G52" s="84" t="e">
        <f t="shared" si="27"/>
        <v>#DIV/0!</v>
      </c>
      <c r="H52" s="84" t="e">
        <f t="shared" si="28"/>
        <v>#DIV/0!</v>
      </c>
      <c r="I52" s="85" t="e">
        <f t="shared" si="29"/>
        <v>#DIV/0!</v>
      </c>
      <c r="J52" s="85" t="e">
        <f t="shared" si="30"/>
        <v>#DIV/0!</v>
      </c>
      <c r="K52" s="81">
        <f t="shared" si="31"/>
        <v>0</v>
      </c>
      <c r="L52" s="81">
        <f t="shared" si="32"/>
        <v>1</v>
      </c>
      <c r="M52" s="82" t="str">
        <f t="shared" si="33"/>
        <v/>
      </c>
      <c r="N52" s="109" t="str">
        <f t="shared" si="34"/>
        <v/>
      </c>
      <c r="O52" s="114"/>
      <c r="P52" s="151"/>
      <c r="Q52" s="74">
        <f>'State Current to Previous Year'!$M$15-O52</f>
        <v>0</v>
      </c>
      <c r="R52" s="75" t="e">
        <f>('State Current to Previous Year'!$N$15*'State Current to Previous Year'!$M$15-O52*P52)/Q52</f>
        <v>#DIV/0!</v>
      </c>
      <c r="S52" s="75" t="e">
        <f t="shared" si="35"/>
        <v>#DIV/0!</v>
      </c>
      <c r="T52" s="75" t="e">
        <f t="shared" si="36"/>
        <v>#DIV/0!</v>
      </c>
      <c r="U52" s="76" t="e">
        <f t="shared" si="24"/>
        <v>#DIV/0!</v>
      </c>
      <c r="V52" s="76" t="e">
        <f t="shared" si="25"/>
        <v>#DIV/0!</v>
      </c>
      <c r="W52" s="73">
        <f t="shared" si="14"/>
        <v>0</v>
      </c>
      <c r="X52" s="73">
        <f t="shared" si="15"/>
        <v>1</v>
      </c>
      <c r="Y52" s="73" t="str">
        <f t="shared" si="20"/>
        <v/>
      </c>
      <c r="Z52" s="109" t="str">
        <f t="shared" si="16"/>
        <v/>
      </c>
      <c r="AA52" s="114"/>
      <c r="AB52" s="151"/>
      <c r="AC52" s="74">
        <f>'State Current to Previous Year'!$M$16-AA52</f>
        <v>0</v>
      </c>
      <c r="AD52" s="75" t="e">
        <f>('State Current to Previous Year'!$N$16*'State Current to Previous Year'!$M$16-AB52*AA52)/AC52</f>
        <v>#DIV/0!</v>
      </c>
      <c r="AE52" s="75" t="e">
        <f t="shared" si="37"/>
        <v>#DIV/0!</v>
      </c>
      <c r="AF52" s="75" t="e">
        <f t="shared" si="38"/>
        <v>#DIV/0!</v>
      </c>
      <c r="AG52" s="76" t="e">
        <f t="shared" si="22"/>
        <v>#DIV/0!</v>
      </c>
      <c r="AH52" s="76" t="e">
        <f t="shared" si="23"/>
        <v>#DIV/0!</v>
      </c>
      <c r="AI52" s="73">
        <f t="shared" si="17"/>
        <v>0</v>
      </c>
      <c r="AJ52" s="73">
        <f t="shared" si="18"/>
        <v>1</v>
      </c>
      <c r="AK52" s="73" t="str">
        <f t="shared" si="21"/>
        <v/>
      </c>
      <c r="AL52" s="109" t="str">
        <f t="shared" si="19"/>
        <v/>
      </c>
    </row>
    <row r="53" spans="2:38" s="67" customFormat="1" ht="13.5" thickBot="1" x14ac:dyDescent="0.25">
      <c r="B53" s="102" t="s">
        <v>49</v>
      </c>
      <c r="C53" s="108"/>
      <c r="D53" s="150"/>
      <c r="E53" s="83">
        <f>'State Current to Previous Year'!$M$14-C53</f>
        <v>0</v>
      </c>
      <c r="F53" s="105" t="e">
        <f>('State Current to Previous Year'!$N$14*'State Current to Previous Year'!$M$14-C53*D53)/E53</f>
        <v>#DIV/0!</v>
      </c>
      <c r="G53" s="84" t="e">
        <f t="shared" si="27"/>
        <v>#DIV/0!</v>
      </c>
      <c r="H53" s="84" t="e">
        <f t="shared" si="28"/>
        <v>#DIV/0!</v>
      </c>
      <c r="I53" s="85" t="e">
        <f t="shared" si="29"/>
        <v>#DIV/0!</v>
      </c>
      <c r="J53" s="85" t="e">
        <f t="shared" si="30"/>
        <v>#DIV/0!</v>
      </c>
      <c r="K53" s="81">
        <f t="shared" si="31"/>
        <v>0</v>
      </c>
      <c r="L53" s="81">
        <f t="shared" si="32"/>
        <v>1</v>
      </c>
      <c r="M53" s="82" t="str">
        <f t="shared" si="33"/>
        <v/>
      </c>
      <c r="N53" s="109" t="str">
        <f t="shared" si="34"/>
        <v/>
      </c>
      <c r="O53" s="114"/>
      <c r="P53" s="151"/>
      <c r="Q53" s="74">
        <f>'State Current to Previous Year'!$M$15-O53</f>
        <v>0</v>
      </c>
      <c r="R53" s="75" t="e">
        <f>('State Current to Previous Year'!$N$15*'State Current to Previous Year'!$M$15-O53*P53)/Q53</f>
        <v>#DIV/0!</v>
      </c>
      <c r="S53" s="75" t="e">
        <f t="shared" si="35"/>
        <v>#DIV/0!</v>
      </c>
      <c r="T53" s="75" t="e">
        <f t="shared" si="36"/>
        <v>#DIV/0!</v>
      </c>
      <c r="U53" s="76" t="e">
        <f t="shared" si="24"/>
        <v>#DIV/0!</v>
      </c>
      <c r="V53" s="76" t="e">
        <f t="shared" si="25"/>
        <v>#DIV/0!</v>
      </c>
      <c r="W53" s="73">
        <f t="shared" si="14"/>
        <v>0</v>
      </c>
      <c r="X53" s="73">
        <f t="shared" si="15"/>
        <v>1</v>
      </c>
      <c r="Y53" s="73" t="str">
        <f t="shared" si="20"/>
        <v/>
      </c>
      <c r="Z53" s="109" t="str">
        <f t="shared" si="16"/>
        <v/>
      </c>
      <c r="AA53" s="114"/>
      <c r="AB53" s="151"/>
      <c r="AC53" s="74">
        <f>'State Current to Previous Year'!$M$16-AA53</f>
        <v>0</v>
      </c>
      <c r="AD53" s="75" t="e">
        <f>('State Current to Previous Year'!$N$16*'State Current to Previous Year'!$M$16-AB53*AA53)/AC53</f>
        <v>#DIV/0!</v>
      </c>
      <c r="AE53" s="75" t="e">
        <f t="shared" si="37"/>
        <v>#DIV/0!</v>
      </c>
      <c r="AF53" s="75" t="e">
        <f t="shared" si="38"/>
        <v>#DIV/0!</v>
      </c>
      <c r="AG53" s="76" t="e">
        <f t="shared" si="22"/>
        <v>#DIV/0!</v>
      </c>
      <c r="AH53" s="76" t="e">
        <f t="shared" si="23"/>
        <v>#DIV/0!</v>
      </c>
      <c r="AI53" s="73">
        <f t="shared" si="17"/>
        <v>0</v>
      </c>
      <c r="AJ53" s="73">
        <f t="shared" si="18"/>
        <v>1</v>
      </c>
      <c r="AK53" s="73" t="str">
        <f t="shared" si="21"/>
        <v/>
      </c>
      <c r="AL53" s="109" t="str">
        <f t="shared" si="19"/>
        <v/>
      </c>
    </row>
    <row r="54" spans="2:38" s="67" customFormat="1" ht="13.5" thickBot="1" x14ac:dyDescent="0.25">
      <c r="B54" s="102" t="s">
        <v>50</v>
      </c>
      <c r="C54" s="108"/>
      <c r="D54" s="150"/>
      <c r="E54" s="83">
        <f>'State Current to Previous Year'!$M$14-C54</f>
        <v>0</v>
      </c>
      <c r="F54" s="105" t="e">
        <f>('State Current to Previous Year'!$N$14*'State Current to Previous Year'!$M$14-C54*D54)/E54</f>
        <v>#DIV/0!</v>
      </c>
      <c r="G54" s="84" t="e">
        <f t="shared" si="27"/>
        <v>#DIV/0!</v>
      </c>
      <c r="H54" s="84" t="e">
        <f t="shared" si="28"/>
        <v>#DIV/0!</v>
      </c>
      <c r="I54" s="85" t="e">
        <f t="shared" si="29"/>
        <v>#DIV/0!</v>
      </c>
      <c r="J54" s="85" t="e">
        <f t="shared" si="30"/>
        <v>#DIV/0!</v>
      </c>
      <c r="K54" s="81">
        <f t="shared" si="31"/>
        <v>0</v>
      </c>
      <c r="L54" s="81">
        <f t="shared" si="32"/>
        <v>1</v>
      </c>
      <c r="M54" s="82" t="str">
        <f t="shared" si="33"/>
        <v/>
      </c>
      <c r="N54" s="109" t="str">
        <f t="shared" si="34"/>
        <v/>
      </c>
      <c r="O54" s="114"/>
      <c r="P54" s="151"/>
      <c r="Q54" s="74">
        <f>'State Current to Previous Year'!$M$15-O54</f>
        <v>0</v>
      </c>
      <c r="R54" s="75" t="e">
        <f>('State Current to Previous Year'!$N$15*'State Current to Previous Year'!$M$15-O54*P54)/Q54</f>
        <v>#DIV/0!</v>
      </c>
      <c r="S54" s="75" t="e">
        <f t="shared" si="35"/>
        <v>#DIV/0!</v>
      </c>
      <c r="T54" s="75" t="e">
        <f t="shared" si="36"/>
        <v>#DIV/0!</v>
      </c>
      <c r="U54" s="76" t="e">
        <f t="shared" si="24"/>
        <v>#DIV/0!</v>
      </c>
      <c r="V54" s="76" t="e">
        <f t="shared" si="25"/>
        <v>#DIV/0!</v>
      </c>
      <c r="W54" s="73">
        <f t="shared" si="14"/>
        <v>0</v>
      </c>
      <c r="X54" s="73">
        <f t="shared" si="15"/>
        <v>1</v>
      </c>
      <c r="Y54" s="73" t="str">
        <f t="shared" si="20"/>
        <v/>
      </c>
      <c r="Z54" s="109" t="str">
        <f t="shared" si="16"/>
        <v/>
      </c>
      <c r="AA54" s="114"/>
      <c r="AB54" s="151"/>
      <c r="AC54" s="74">
        <f>'State Current to Previous Year'!$M$16-AA54</f>
        <v>0</v>
      </c>
      <c r="AD54" s="75" t="e">
        <f>('State Current to Previous Year'!$N$16*'State Current to Previous Year'!$M$16-AB54*AA54)/AC54</f>
        <v>#DIV/0!</v>
      </c>
      <c r="AE54" s="75" t="e">
        <f t="shared" si="37"/>
        <v>#DIV/0!</v>
      </c>
      <c r="AF54" s="75" t="e">
        <f t="shared" si="38"/>
        <v>#DIV/0!</v>
      </c>
      <c r="AG54" s="76" t="e">
        <f t="shared" si="22"/>
        <v>#DIV/0!</v>
      </c>
      <c r="AH54" s="76" t="e">
        <f t="shared" si="23"/>
        <v>#DIV/0!</v>
      </c>
      <c r="AI54" s="73">
        <f t="shared" si="17"/>
        <v>0</v>
      </c>
      <c r="AJ54" s="73">
        <f t="shared" si="18"/>
        <v>1</v>
      </c>
      <c r="AK54" s="73" t="str">
        <f t="shared" si="21"/>
        <v/>
      </c>
      <c r="AL54" s="109" t="str">
        <f t="shared" si="19"/>
        <v/>
      </c>
    </row>
    <row r="55" spans="2:38" s="67" customFormat="1" ht="13.5" thickBot="1" x14ac:dyDescent="0.25">
      <c r="B55" s="102" t="s">
        <v>51</v>
      </c>
      <c r="C55" s="108"/>
      <c r="D55" s="150"/>
      <c r="E55" s="83">
        <f>'State Current to Previous Year'!$M$14-C55</f>
        <v>0</v>
      </c>
      <c r="F55" s="105" t="e">
        <f>('State Current to Previous Year'!$N$14*'State Current to Previous Year'!$M$14-C55*D55)/E55</f>
        <v>#DIV/0!</v>
      </c>
      <c r="G55" s="84" t="e">
        <f t="shared" si="27"/>
        <v>#DIV/0!</v>
      </c>
      <c r="H55" s="84" t="e">
        <f t="shared" si="28"/>
        <v>#DIV/0!</v>
      </c>
      <c r="I55" s="85" t="e">
        <f t="shared" si="29"/>
        <v>#DIV/0!</v>
      </c>
      <c r="J55" s="85" t="e">
        <f t="shared" si="30"/>
        <v>#DIV/0!</v>
      </c>
      <c r="K55" s="81">
        <f t="shared" si="31"/>
        <v>0</v>
      </c>
      <c r="L55" s="81">
        <f t="shared" si="32"/>
        <v>1</v>
      </c>
      <c r="M55" s="82" t="str">
        <f t="shared" si="33"/>
        <v/>
      </c>
      <c r="N55" s="109" t="str">
        <f t="shared" si="34"/>
        <v/>
      </c>
      <c r="O55" s="114"/>
      <c r="P55" s="151"/>
      <c r="Q55" s="74">
        <f>'State Current to Previous Year'!$M$15-O55</f>
        <v>0</v>
      </c>
      <c r="R55" s="75" t="e">
        <f>('State Current to Previous Year'!$N$15*'State Current to Previous Year'!$M$15-O55*P55)/Q55</f>
        <v>#DIV/0!</v>
      </c>
      <c r="S55" s="75" t="e">
        <f t="shared" si="35"/>
        <v>#DIV/0!</v>
      </c>
      <c r="T55" s="75" t="e">
        <f t="shared" si="36"/>
        <v>#DIV/0!</v>
      </c>
      <c r="U55" s="76" t="e">
        <f t="shared" si="24"/>
        <v>#DIV/0!</v>
      </c>
      <c r="V55" s="76" t="e">
        <f t="shared" si="25"/>
        <v>#DIV/0!</v>
      </c>
      <c r="W55" s="73">
        <f t="shared" si="14"/>
        <v>0</v>
      </c>
      <c r="X55" s="73">
        <f t="shared" si="15"/>
        <v>1</v>
      </c>
      <c r="Y55" s="73" t="str">
        <f t="shared" si="20"/>
        <v/>
      </c>
      <c r="Z55" s="109" t="str">
        <f t="shared" si="16"/>
        <v/>
      </c>
      <c r="AA55" s="114"/>
      <c r="AB55" s="151"/>
      <c r="AC55" s="74">
        <f>'State Current to Previous Year'!$M$16-AA55</f>
        <v>0</v>
      </c>
      <c r="AD55" s="75" t="e">
        <f>('State Current to Previous Year'!$N$16*'State Current to Previous Year'!$M$16-AB55*AA55)/AC55</f>
        <v>#DIV/0!</v>
      </c>
      <c r="AE55" s="75" t="e">
        <f t="shared" si="37"/>
        <v>#DIV/0!</v>
      </c>
      <c r="AF55" s="75" t="e">
        <f t="shared" si="38"/>
        <v>#DIV/0!</v>
      </c>
      <c r="AG55" s="76" t="e">
        <f t="shared" si="22"/>
        <v>#DIV/0!</v>
      </c>
      <c r="AH55" s="76" t="e">
        <f t="shared" si="23"/>
        <v>#DIV/0!</v>
      </c>
      <c r="AI55" s="73">
        <f t="shared" si="17"/>
        <v>0</v>
      </c>
      <c r="AJ55" s="73">
        <f t="shared" si="18"/>
        <v>1</v>
      </c>
      <c r="AK55" s="73" t="str">
        <f t="shared" si="21"/>
        <v/>
      </c>
      <c r="AL55" s="109" t="str">
        <f t="shared" si="19"/>
        <v/>
      </c>
    </row>
    <row r="56" spans="2:38" s="67" customFormat="1" ht="13.5" thickBot="1" x14ac:dyDescent="0.25">
      <c r="B56" s="102" t="s">
        <v>52</v>
      </c>
      <c r="C56" s="108"/>
      <c r="D56" s="150"/>
      <c r="E56" s="83">
        <f>'State Current to Previous Year'!$M$14-C56</f>
        <v>0</v>
      </c>
      <c r="F56" s="105" t="e">
        <f>('State Current to Previous Year'!$N$14*'State Current to Previous Year'!$M$14-C56*D56)/E56</f>
        <v>#DIV/0!</v>
      </c>
      <c r="G56" s="84" t="e">
        <f t="shared" si="27"/>
        <v>#DIV/0!</v>
      </c>
      <c r="H56" s="84" t="e">
        <f t="shared" si="28"/>
        <v>#DIV/0!</v>
      </c>
      <c r="I56" s="85" t="e">
        <f t="shared" si="29"/>
        <v>#DIV/0!</v>
      </c>
      <c r="J56" s="85" t="e">
        <f t="shared" si="30"/>
        <v>#DIV/0!</v>
      </c>
      <c r="K56" s="81">
        <f t="shared" si="31"/>
        <v>0</v>
      </c>
      <c r="L56" s="81">
        <f t="shared" si="32"/>
        <v>1</v>
      </c>
      <c r="M56" s="82" t="str">
        <f t="shared" si="33"/>
        <v/>
      </c>
      <c r="N56" s="109" t="str">
        <f t="shared" si="34"/>
        <v/>
      </c>
      <c r="O56" s="114"/>
      <c r="P56" s="151"/>
      <c r="Q56" s="74">
        <f>'State Current to Previous Year'!$M$15-O56</f>
        <v>0</v>
      </c>
      <c r="R56" s="75" t="e">
        <f>('State Current to Previous Year'!$N$15*'State Current to Previous Year'!$M$15-O56*P56)/Q56</f>
        <v>#DIV/0!</v>
      </c>
      <c r="S56" s="75" t="e">
        <f t="shared" si="35"/>
        <v>#DIV/0!</v>
      </c>
      <c r="T56" s="75" t="e">
        <f t="shared" si="36"/>
        <v>#DIV/0!</v>
      </c>
      <c r="U56" s="76" t="e">
        <f t="shared" si="24"/>
        <v>#DIV/0!</v>
      </c>
      <c r="V56" s="76" t="e">
        <f t="shared" si="25"/>
        <v>#DIV/0!</v>
      </c>
      <c r="W56" s="73">
        <f t="shared" si="14"/>
        <v>0</v>
      </c>
      <c r="X56" s="73">
        <f t="shared" si="15"/>
        <v>1</v>
      </c>
      <c r="Y56" s="73" t="str">
        <f t="shared" si="20"/>
        <v/>
      </c>
      <c r="Z56" s="109" t="str">
        <f t="shared" si="16"/>
        <v/>
      </c>
      <c r="AA56" s="114"/>
      <c r="AB56" s="151"/>
      <c r="AC56" s="74">
        <f>'State Current to Previous Year'!$M$16-AA56</f>
        <v>0</v>
      </c>
      <c r="AD56" s="75" t="e">
        <f>('State Current to Previous Year'!$N$16*'State Current to Previous Year'!$M$16-AB56*AA56)/AC56</f>
        <v>#DIV/0!</v>
      </c>
      <c r="AE56" s="75" t="e">
        <f t="shared" si="37"/>
        <v>#DIV/0!</v>
      </c>
      <c r="AF56" s="75" t="e">
        <f t="shared" si="38"/>
        <v>#DIV/0!</v>
      </c>
      <c r="AG56" s="76" t="e">
        <f t="shared" si="22"/>
        <v>#DIV/0!</v>
      </c>
      <c r="AH56" s="76" t="e">
        <f t="shared" si="23"/>
        <v>#DIV/0!</v>
      </c>
      <c r="AI56" s="73">
        <f t="shared" si="17"/>
        <v>0</v>
      </c>
      <c r="AJ56" s="73">
        <f t="shared" si="18"/>
        <v>1</v>
      </c>
      <c r="AK56" s="73" t="str">
        <f t="shared" si="21"/>
        <v/>
      </c>
      <c r="AL56" s="109" t="str">
        <f t="shared" si="19"/>
        <v/>
      </c>
    </row>
    <row r="57" spans="2:38" s="67" customFormat="1" ht="13.5" thickBot="1" x14ac:dyDescent="0.25">
      <c r="B57" s="102" t="s">
        <v>53</v>
      </c>
      <c r="C57" s="108"/>
      <c r="D57" s="150"/>
      <c r="E57" s="83">
        <f>'State Current to Previous Year'!$M$14-C57</f>
        <v>0</v>
      </c>
      <c r="F57" s="105" t="e">
        <f>('State Current to Previous Year'!$N$14*'State Current to Previous Year'!$M$14-C57*D57)/E57</f>
        <v>#DIV/0!</v>
      </c>
      <c r="G57" s="84" t="e">
        <f t="shared" si="27"/>
        <v>#DIV/0!</v>
      </c>
      <c r="H57" s="84" t="e">
        <f t="shared" si="28"/>
        <v>#DIV/0!</v>
      </c>
      <c r="I57" s="85" t="e">
        <f t="shared" si="29"/>
        <v>#DIV/0!</v>
      </c>
      <c r="J57" s="85" t="e">
        <f t="shared" si="30"/>
        <v>#DIV/0!</v>
      </c>
      <c r="K57" s="81">
        <f t="shared" si="31"/>
        <v>0</v>
      </c>
      <c r="L57" s="81">
        <f t="shared" si="32"/>
        <v>1</v>
      </c>
      <c r="M57" s="82" t="str">
        <f t="shared" si="33"/>
        <v/>
      </c>
      <c r="N57" s="109" t="str">
        <f t="shared" si="34"/>
        <v/>
      </c>
      <c r="O57" s="114"/>
      <c r="P57" s="151"/>
      <c r="Q57" s="74">
        <f>'State Current to Previous Year'!$M$15-O57</f>
        <v>0</v>
      </c>
      <c r="R57" s="75" t="e">
        <f>('State Current to Previous Year'!$N$15*'State Current to Previous Year'!$M$15-O57*P57)/Q57</f>
        <v>#DIV/0!</v>
      </c>
      <c r="S57" s="75" t="e">
        <f t="shared" si="35"/>
        <v>#DIV/0!</v>
      </c>
      <c r="T57" s="75" t="e">
        <f t="shared" si="36"/>
        <v>#DIV/0!</v>
      </c>
      <c r="U57" s="76" t="e">
        <f t="shared" si="24"/>
        <v>#DIV/0!</v>
      </c>
      <c r="V57" s="76" t="e">
        <f t="shared" si="25"/>
        <v>#DIV/0!</v>
      </c>
      <c r="W57" s="73">
        <f t="shared" si="14"/>
        <v>0</v>
      </c>
      <c r="X57" s="73">
        <f t="shared" si="15"/>
        <v>1</v>
      </c>
      <c r="Y57" s="73" t="str">
        <f t="shared" si="20"/>
        <v/>
      </c>
      <c r="Z57" s="109" t="str">
        <f t="shared" si="16"/>
        <v/>
      </c>
      <c r="AA57" s="114"/>
      <c r="AB57" s="151"/>
      <c r="AC57" s="74">
        <f>'State Current to Previous Year'!$M$16-AA57</f>
        <v>0</v>
      </c>
      <c r="AD57" s="75" t="e">
        <f>('State Current to Previous Year'!$N$16*'State Current to Previous Year'!$M$16-AB57*AA57)/AC57</f>
        <v>#DIV/0!</v>
      </c>
      <c r="AE57" s="75" t="e">
        <f t="shared" si="37"/>
        <v>#DIV/0!</v>
      </c>
      <c r="AF57" s="75" t="e">
        <f t="shared" si="38"/>
        <v>#DIV/0!</v>
      </c>
      <c r="AG57" s="76" t="e">
        <f t="shared" si="22"/>
        <v>#DIV/0!</v>
      </c>
      <c r="AH57" s="76" t="e">
        <f t="shared" si="23"/>
        <v>#DIV/0!</v>
      </c>
      <c r="AI57" s="73">
        <f t="shared" si="17"/>
        <v>0</v>
      </c>
      <c r="AJ57" s="73">
        <f t="shared" si="18"/>
        <v>1</v>
      </c>
      <c r="AK57" s="73" t="str">
        <f t="shared" si="21"/>
        <v/>
      </c>
      <c r="AL57" s="109" t="str">
        <f t="shared" si="19"/>
        <v/>
      </c>
    </row>
    <row r="58" spans="2:38" s="67" customFormat="1" ht="13.5" thickBot="1" x14ac:dyDescent="0.25">
      <c r="B58" s="102" t="s">
        <v>54</v>
      </c>
      <c r="C58" s="108"/>
      <c r="D58" s="150"/>
      <c r="E58" s="83">
        <f>'State Current to Previous Year'!$M$14-C58</f>
        <v>0</v>
      </c>
      <c r="F58" s="105" t="e">
        <f>('State Current to Previous Year'!$N$14*'State Current to Previous Year'!$M$14-C58*D58)/E58</f>
        <v>#DIV/0!</v>
      </c>
      <c r="G58" s="84" t="e">
        <f t="shared" si="27"/>
        <v>#DIV/0!</v>
      </c>
      <c r="H58" s="84" t="e">
        <f t="shared" si="28"/>
        <v>#DIV/0!</v>
      </c>
      <c r="I58" s="85" t="e">
        <f t="shared" si="29"/>
        <v>#DIV/0!</v>
      </c>
      <c r="J58" s="85" t="e">
        <f t="shared" si="30"/>
        <v>#DIV/0!</v>
      </c>
      <c r="K58" s="81">
        <f t="shared" si="31"/>
        <v>0</v>
      </c>
      <c r="L58" s="81">
        <f t="shared" si="32"/>
        <v>1</v>
      </c>
      <c r="M58" s="82" t="str">
        <f t="shared" si="33"/>
        <v/>
      </c>
      <c r="N58" s="109" t="str">
        <f t="shared" si="34"/>
        <v/>
      </c>
      <c r="O58" s="114"/>
      <c r="P58" s="151"/>
      <c r="Q58" s="74">
        <f>'State Current to Previous Year'!$M$15-O58</f>
        <v>0</v>
      </c>
      <c r="R58" s="75" t="e">
        <f>('State Current to Previous Year'!$N$15*'State Current to Previous Year'!$M$15-O58*P58)/Q58</f>
        <v>#DIV/0!</v>
      </c>
      <c r="S58" s="75" t="e">
        <f t="shared" si="35"/>
        <v>#DIV/0!</v>
      </c>
      <c r="T58" s="75" t="e">
        <f t="shared" si="36"/>
        <v>#DIV/0!</v>
      </c>
      <c r="U58" s="76" t="e">
        <f t="shared" si="24"/>
        <v>#DIV/0!</v>
      </c>
      <c r="V58" s="76" t="e">
        <f t="shared" si="25"/>
        <v>#DIV/0!</v>
      </c>
      <c r="W58" s="73">
        <f t="shared" si="14"/>
        <v>0</v>
      </c>
      <c r="X58" s="73">
        <f t="shared" si="15"/>
        <v>1</v>
      </c>
      <c r="Y58" s="73" t="str">
        <f t="shared" si="20"/>
        <v/>
      </c>
      <c r="Z58" s="109" t="str">
        <f t="shared" si="16"/>
        <v/>
      </c>
      <c r="AA58" s="114"/>
      <c r="AB58" s="151"/>
      <c r="AC58" s="74">
        <f>'State Current to Previous Year'!$M$16-AA58</f>
        <v>0</v>
      </c>
      <c r="AD58" s="75" t="e">
        <f>('State Current to Previous Year'!$N$16*'State Current to Previous Year'!$M$16-AB58*AA58)/AC58</f>
        <v>#DIV/0!</v>
      </c>
      <c r="AE58" s="75" t="e">
        <f t="shared" si="37"/>
        <v>#DIV/0!</v>
      </c>
      <c r="AF58" s="75" t="e">
        <f t="shared" si="38"/>
        <v>#DIV/0!</v>
      </c>
      <c r="AG58" s="76" t="e">
        <f t="shared" si="22"/>
        <v>#DIV/0!</v>
      </c>
      <c r="AH58" s="76" t="e">
        <f t="shared" si="23"/>
        <v>#DIV/0!</v>
      </c>
      <c r="AI58" s="73">
        <f t="shared" si="17"/>
        <v>0</v>
      </c>
      <c r="AJ58" s="73">
        <f t="shared" si="18"/>
        <v>1</v>
      </c>
      <c r="AK58" s="73" t="str">
        <f t="shared" si="21"/>
        <v/>
      </c>
      <c r="AL58" s="109" t="str">
        <f t="shared" si="19"/>
        <v/>
      </c>
    </row>
    <row r="59" spans="2:38" s="67" customFormat="1" ht="13.5" thickBot="1" x14ac:dyDescent="0.25">
      <c r="B59" s="102" t="s">
        <v>55</v>
      </c>
      <c r="C59" s="108"/>
      <c r="D59" s="150"/>
      <c r="E59" s="83">
        <f>'State Current to Previous Year'!$M$14-C59</f>
        <v>0</v>
      </c>
      <c r="F59" s="105" t="e">
        <f>('State Current to Previous Year'!$N$14*'State Current to Previous Year'!$M$14-C59*D59)/E59</f>
        <v>#DIV/0!</v>
      </c>
      <c r="G59" s="84" t="e">
        <f t="shared" si="27"/>
        <v>#DIV/0!</v>
      </c>
      <c r="H59" s="84" t="e">
        <f t="shared" si="28"/>
        <v>#DIV/0!</v>
      </c>
      <c r="I59" s="85" t="e">
        <f t="shared" si="29"/>
        <v>#DIV/0!</v>
      </c>
      <c r="J59" s="85" t="e">
        <f t="shared" si="30"/>
        <v>#DIV/0!</v>
      </c>
      <c r="K59" s="81">
        <f t="shared" si="31"/>
        <v>0</v>
      </c>
      <c r="L59" s="81">
        <f t="shared" si="32"/>
        <v>1</v>
      </c>
      <c r="M59" s="82" t="str">
        <f t="shared" si="33"/>
        <v/>
      </c>
      <c r="N59" s="109" t="str">
        <f t="shared" si="34"/>
        <v/>
      </c>
      <c r="O59" s="114"/>
      <c r="P59" s="151"/>
      <c r="Q59" s="74">
        <f>'State Current to Previous Year'!$M$15-O59</f>
        <v>0</v>
      </c>
      <c r="R59" s="75" t="e">
        <f>('State Current to Previous Year'!$N$15*'State Current to Previous Year'!$M$15-O59*P59)/Q59</f>
        <v>#DIV/0!</v>
      </c>
      <c r="S59" s="75" t="e">
        <f t="shared" si="35"/>
        <v>#DIV/0!</v>
      </c>
      <c r="T59" s="75" t="e">
        <f t="shared" si="36"/>
        <v>#DIV/0!</v>
      </c>
      <c r="U59" s="76" t="e">
        <f t="shared" si="24"/>
        <v>#DIV/0!</v>
      </c>
      <c r="V59" s="76" t="e">
        <f t="shared" si="25"/>
        <v>#DIV/0!</v>
      </c>
      <c r="W59" s="73">
        <f t="shared" si="14"/>
        <v>0</v>
      </c>
      <c r="X59" s="73">
        <f t="shared" si="15"/>
        <v>1</v>
      </c>
      <c r="Y59" s="73" t="str">
        <f t="shared" si="20"/>
        <v/>
      </c>
      <c r="Z59" s="109" t="str">
        <f t="shared" si="16"/>
        <v/>
      </c>
      <c r="AA59" s="114"/>
      <c r="AB59" s="151"/>
      <c r="AC59" s="74">
        <f>'State Current to Previous Year'!$M$16-AA59</f>
        <v>0</v>
      </c>
      <c r="AD59" s="75" t="e">
        <f>('State Current to Previous Year'!$N$16*'State Current to Previous Year'!$M$16-AB59*AA59)/AC59</f>
        <v>#DIV/0!</v>
      </c>
      <c r="AE59" s="75" t="e">
        <f t="shared" si="37"/>
        <v>#DIV/0!</v>
      </c>
      <c r="AF59" s="75" t="e">
        <f t="shared" si="38"/>
        <v>#DIV/0!</v>
      </c>
      <c r="AG59" s="76" t="e">
        <f t="shared" si="22"/>
        <v>#DIV/0!</v>
      </c>
      <c r="AH59" s="76" t="e">
        <f t="shared" si="23"/>
        <v>#DIV/0!</v>
      </c>
      <c r="AI59" s="73">
        <f t="shared" si="17"/>
        <v>0</v>
      </c>
      <c r="AJ59" s="73">
        <f t="shared" si="18"/>
        <v>1</v>
      </c>
      <c r="AK59" s="73" t="str">
        <f t="shared" si="21"/>
        <v/>
      </c>
      <c r="AL59" s="109" t="str">
        <f t="shared" si="19"/>
        <v/>
      </c>
    </row>
    <row r="60" spans="2:38" s="67" customFormat="1" ht="13.5" thickBot="1" x14ac:dyDescent="0.25">
      <c r="B60" s="102" t="s">
        <v>56</v>
      </c>
      <c r="C60" s="108"/>
      <c r="D60" s="150"/>
      <c r="E60" s="83">
        <f>'State Current to Previous Year'!$M$14-C60</f>
        <v>0</v>
      </c>
      <c r="F60" s="105" t="e">
        <f>('State Current to Previous Year'!$N$14*'State Current to Previous Year'!$M$14-C60*D60)/E60</f>
        <v>#DIV/0!</v>
      </c>
      <c r="G60" s="84" t="e">
        <f t="shared" si="27"/>
        <v>#DIV/0!</v>
      </c>
      <c r="H60" s="84" t="e">
        <f t="shared" si="28"/>
        <v>#DIV/0!</v>
      </c>
      <c r="I60" s="85" t="e">
        <f t="shared" si="29"/>
        <v>#DIV/0!</v>
      </c>
      <c r="J60" s="85" t="e">
        <f t="shared" si="30"/>
        <v>#DIV/0!</v>
      </c>
      <c r="K60" s="81">
        <f t="shared" si="31"/>
        <v>0</v>
      </c>
      <c r="L60" s="81">
        <f t="shared" si="32"/>
        <v>1</v>
      </c>
      <c r="M60" s="82" t="str">
        <f t="shared" si="33"/>
        <v/>
      </c>
      <c r="N60" s="109" t="str">
        <f t="shared" si="34"/>
        <v/>
      </c>
      <c r="O60" s="114"/>
      <c r="P60" s="151"/>
      <c r="Q60" s="74">
        <f>'State Current to Previous Year'!$M$15-O60</f>
        <v>0</v>
      </c>
      <c r="R60" s="75" t="e">
        <f>('State Current to Previous Year'!$N$15*'State Current to Previous Year'!$M$15-O60*P60)/Q60</f>
        <v>#DIV/0!</v>
      </c>
      <c r="S60" s="75" t="e">
        <f t="shared" si="35"/>
        <v>#DIV/0!</v>
      </c>
      <c r="T60" s="75" t="e">
        <f t="shared" si="36"/>
        <v>#DIV/0!</v>
      </c>
      <c r="U60" s="76" t="e">
        <f t="shared" si="24"/>
        <v>#DIV/0!</v>
      </c>
      <c r="V60" s="76" t="e">
        <f t="shared" si="25"/>
        <v>#DIV/0!</v>
      </c>
      <c r="W60" s="73">
        <f t="shared" si="14"/>
        <v>0</v>
      </c>
      <c r="X60" s="73">
        <f t="shared" si="15"/>
        <v>1</v>
      </c>
      <c r="Y60" s="73" t="str">
        <f t="shared" si="20"/>
        <v/>
      </c>
      <c r="Z60" s="109" t="str">
        <f t="shared" si="16"/>
        <v/>
      </c>
      <c r="AA60" s="114"/>
      <c r="AB60" s="151"/>
      <c r="AC60" s="74">
        <f>'State Current to Previous Year'!$M$16-AA60</f>
        <v>0</v>
      </c>
      <c r="AD60" s="75" t="e">
        <f>('State Current to Previous Year'!$N$16*'State Current to Previous Year'!$M$16-AB60*AA60)/AC60</f>
        <v>#DIV/0!</v>
      </c>
      <c r="AE60" s="75" t="e">
        <f t="shared" si="37"/>
        <v>#DIV/0!</v>
      </c>
      <c r="AF60" s="75" t="e">
        <f t="shared" si="38"/>
        <v>#DIV/0!</v>
      </c>
      <c r="AG60" s="76" t="e">
        <f t="shared" si="22"/>
        <v>#DIV/0!</v>
      </c>
      <c r="AH60" s="76" t="e">
        <f t="shared" si="23"/>
        <v>#DIV/0!</v>
      </c>
      <c r="AI60" s="73">
        <f t="shared" si="17"/>
        <v>0</v>
      </c>
      <c r="AJ60" s="73">
        <f t="shared" si="18"/>
        <v>1</v>
      </c>
      <c r="AK60" s="73" t="str">
        <f t="shared" si="21"/>
        <v/>
      </c>
      <c r="AL60" s="109" t="str">
        <f t="shared" si="19"/>
        <v/>
      </c>
    </row>
    <row r="61" spans="2:38" s="67" customFormat="1" ht="13.5" thickBot="1" x14ac:dyDescent="0.25">
      <c r="B61" s="102" t="s">
        <v>57</v>
      </c>
      <c r="C61" s="108"/>
      <c r="D61" s="150"/>
      <c r="E61" s="83">
        <f>'State Current to Previous Year'!$M$14-C61</f>
        <v>0</v>
      </c>
      <c r="F61" s="105" t="e">
        <f>('State Current to Previous Year'!$N$14*'State Current to Previous Year'!$M$14-C61*D61)/E61</f>
        <v>#DIV/0!</v>
      </c>
      <c r="G61" s="84" t="e">
        <f t="shared" si="27"/>
        <v>#DIV/0!</v>
      </c>
      <c r="H61" s="84" t="e">
        <f t="shared" si="28"/>
        <v>#DIV/0!</v>
      </c>
      <c r="I61" s="85" t="e">
        <f t="shared" si="29"/>
        <v>#DIV/0!</v>
      </c>
      <c r="J61" s="85" t="e">
        <f t="shared" si="30"/>
        <v>#DIV/0!</v>
      </c>
      <c r="K61" s="81">
        <f t="shared" si="31"/>
        <v>0</v>
      </c>
      <c r="L61" s="81">
        <f t="shared" si="32"/>
        <v>1</v>
      </c>
      <c r="M61" s="82" t="str">
        <f t="shared" si="33"/>
        <v/>
      </c>
      <c r="N61" s="109" t="str">
        <f t="shared" si="34"/>
        <v/>
      </c>
      <c r="O61" s="114"/>
      <c r="P61" s="151"/>
      <c r="Q61" s="74">
        <f>'State Current to Previous Year'!$M$15-O61</f>
        <v>0</v>
      </c>
      <c r="R61" s="75" t="e">
        <f>('State Current to Previous Year'!$N$15*'State Current to Previous Year'!$M$15-O61*P61)/Q61</f>
        <v>#DIV/0!</v>
      </c>
      <c r="S61" s="75" t="e">
        <f t="shared" si="35"/>
        <v>#DIV/0!</v>
      </c>
      <c r="T61" s="75" t="e">
        <f t="shared" si="36"/>
        <v>#DIV/0!</v>
      </c>
      <c r="U61" s="76" t="e">
        <f t="shared" si="24"/>
        <v>#DIV/0!</v>
      </c>
      <c r="V61" s="76" t="e">
        <f t="shared" si="25"/>
        <v>#DIV/0!</v>
      </c>
      <c r="W61" s="73">
        <f t="shared" si="14"/>
        <v>0</v>
      </c>
      <c r="X61" s="73">
        <f t="shared" si="15"/>
        <v>1</v>
      </c>
      <c r="Y61" s="73" t="str">
        <f t="shared" si="20"/>
        <v/>
      </c>
      <c r="Z61" s="109" t="str">
        <f t="shared" si="16"/>
        <v/>
      </c>
      <c r="AA61" s="114"/>
      <c r="AB61" s="151"/>
      <c r="AC61" s="74">
        <f>'State Current to Previous Year'!$M$16-AA61</f>
        <v>0</v>
      </c>
      <c r="AD61" s="75" t="e">
        <f>('State Current to Previous Year'!$N$16*'State Current to Previous Year'!$M$16-AB61*AA61)/AC61</f>
        <v>#DIV/0!</v>
      </c>
      <c r="AE61" s="75" t="e">
        <f t="shared" si="37"/>
        <v>#DIV/0!</v>
      </c>
      <c r="AF61" s="75" t="e">
        <f t="shared" si="38"/>
        <v>#DIV/0!</v>
      </c>
      <c r="AG61" s="76" t="e">
        <f t="shared" si="22"/>
        <v>#DIV/0!</v>
      </c>
      <c r="AH61" s="76" t="e">
        <f t="shared" si="23"/>
        <v>#DIV/0!</v>
      </c>
      <c r="AI61" s="73">
        <f t="shared" si="17"/>
        <v>0</v>
      </c>
      <c r="AJ61" s="73">
        <f t="shared" si="18"/>
        <v>1</v>
      </c>
      <c r="AK61" s="73" t="str">
        <f t="shared" si="21"/>
        <v/>
      </c>
      <c r="AL61" s="109" t="str">
        <f t="shared" si="19"/>
        <v/>
      </c>
    </row>
    <row r="62" spans="2:38" s="67" customFormat="1" ht="13.5" thickBot="1" x14ac:dyDescent="0.25">
      <c r="B62" s="102" t="s">
        <v>58</v>
      </c>
      <c r="C62" s="108"/>
      <c r="D62" s="150"/>
      <c r="E62" s="83">
        <f>'State Current to Previous Year'!$M$14-C62</f>
        <v>0</v>
      </c>
      <c r="F62" s="105" t="e">
        <f>('State Current to Previous Year'!$N$14*'State Current to Previous Year'!$M$14-C62*D62)/E62</f>
        <v>#DIV/0!</v>
      </c>
      <c r="G62" s="84" t="e">
        <f t="shared" si="27"/>
        <v>#DIV/0!</v>
      </c>
      <c r="H62" s="84" t="e">
        <f t="shared" si="28"/>
        <v>#DIV/0!</v>
      </c>
      <c r="I62" s="85" t="e">
        <f t="shared" si="29"/>
        <v>#DIV/0!</v>
      </c>
      <c r="J62" s="85" t="e">
        <f t="shared" si="30"/>
        <v>#DIV/0!</v>
      </c>
      <c r="K62" s="81">
        <f t="shared" si="31"/>
        <v>0</v>
      </c>
      <c r="L62" s="81">
        <f t="shared" si="32"/>
        <v>1</v>
      </c>
      <c r="M62" s="82" t="str">
        <f t="shared" si="33"/>
        <v/>
      </c>
      <c r="N62" s="109" t="str">
        <f t="shared" si="34"/>
        <v/>
      </c>
      <c r="O62" s="114"/>
      <c r="P62" s="151"/>
      <c r="Q62" s="74">
        <f>'State Current to Previous Year'!$M$15-O62</f>
        <v>0</v>
      </c>
      <c r="R62" s="75" t="e">
        <f>('State Current to Previous Year'!$N$15*'State Current to Previous Year'!$M$15-O62*P62)/Q62</f>
        <v>#DIV/0!</v>
      </c>
      <c r="S62" s="75" t="e">
        <f t="shared" si="35"/>
        <v>#DIV/0!</v>
      </c>
      <c r="T62" s="75" t="e">
        <f t="shared" si="36"/>
        <v>#DIV/0!</v>
      </c>
      <c r="U62" s="76" t="e">
        <f t="shared" si="24"/>
        <v>#DIV/0!</v>
      </c>
      <c r="V62" s="76" t="e">
        <f t="shared" si="25"/>
        <v>#DIV/0!</v>
      </c>
      <c r="W62" s="73">
        <f t="shared" si="14"/>
        <v>0</v>
      </c>
      <c r="X62" s="73">
        <f t="shared" si="15"/>
        <v>1</v>
      </c>
      <c r="Y62" s="73" t="str">
        <f t="shared" si="20"/>
        <v/>
      </c>
      <c r="Z62" s="109" t="str">
        <f t="shared" si="16"/>
        <v/>
      </c>
      <c r="AA62" s="114"/>
      <c r="AB62" s="151"/>
      <c r="AC62" s="74">
        <f>'State Current to Previous Year'!$M$16-AA62</f>
        <v>0</v>
      </c>
      <c r="AD62" s="75" t="e">
        <f>('State Current to Previous Year'!$N$16*'State Current to Previous Year'!$M$16-AB62*AA62)/AC62</f>
        <v>#DIV/0!</v>
      </c>
      <c r="AE62" s="75" t="e">
        <f t="shared" si="37"/>
        <v>#DIV/0!</v>
      </c>
      <c r="AF62" s="75" t="e">
        <f t="shared" si="38"/>
        <v>#DIV/0!</v>
      </c>
      <c r="AG62" s="76" t="e">
        <f t="shared" si="22"/>
        <v>#DIV/0!</v>
      </c>
      <c r="AH62" s="76" t="e">
        <f t="shared" si="23"/>
        <v>#DIV/0!</v>
      </c>
      <c r="AI62" s="73">
        <f t="shared" si="17"/>
        <v>0</v>
      </c>
      <c r="AJ62" s="73">
        <f t="shared" si="18"/>
        <v>1</v>
      </c>
      <c r="AK62" s="73" t="str">
        <f t="shared" si="21"/>
        <v/>
      </c>
      <c r="AL62" s="109" t="str">
        <f t="shared" si="19"/>
        <v/>
      </c>
    </row>
    <row r="63" spans="2:38" s="67" customFormat="1" ht="13.5" thickBot="1" x14ac:dyDescent="0.25">
      <c r="B63" s="102" t="s">
        <v>59</v>
      </c>
      <c r="C63" s="108"/>
      <c r="D63" s="150"/>
      <c r="E63" s="83">
        <f>'State Current to Previous Year'!$M$14-C63</f>
        <v>0</v>
      </c>
      <c r="F63" s="105" t="e">
        <f>('State Current to Previous Year'!$N$14*'State Current to Previous Year'!$M$14-C63*D63)/E63</f>
        <v>#DIV/0!</v>
      </c>
      <c r="G63" s="84" t="e">
        <f t="shared" si="27"/>
        <v>#DIV/0!</v>
      </c>
      <c r="H63" s="84" t="e">
        <f t="shared" si="28"/>
        <v>#DIV/0!</v>
      </c>
      <c r="I63" s="85" t="e">
        <f t="shared" si="29"/>
        <v>#DIV/0!</v>
      </c>
      <c r="J63" s="85" t="e">
        <f t="shared" si="30"/>
        <v>#DIV/0!</v>
      </c>
      <c r="K63" s="81">
        <f t="shared" si="31"/>
        <v>0</v>
      </c>
      <c r="L63" s="81">
        <f t="shared" si="32"/>
        <v>1</v>
      </c>
      <c r="M63" s="82" t="str">
        <f t="shared" si="33"/>
        <v/>
      </c>
      <c r="N63" s="109" t="str">
        <f t="shared" si="34"/>
        <v/>
      </c>
      <c r="O63" s="114"/>
      <c r="P63" s="151"/>
      <c r="Q63" s="74">
        <f>'State Current to Previous Year'!$M$15-O63</f>
        <v>0</v>
      </c>
      <c r="R63" s="75" t="e">
        <f>('State Current to Previous Year'!$N$15*'State Current to Previous Year'!$M$15-O63*P63)/Q63</f>
        <v>#DIV/0!</v>
      </c>
      <c r="S63" s="75" t="e">
        <f t="shared" si="35"/>
        <v>#DIV/0!</v>
      </c>
      <c r="T63" s="75" t="e">
        <f t="shared" si="36"/>
        <v>#DIV/0!</v>
      </c>
      <c r="U63" s="76" t="e">
        <f t="shared" si="24"/>
        <v>#DIV/0!</v>
      </c>
      <c r="V63" s="76" t="e">
        <f t="shared" si="25"/>
        <v>#DIV/0!</v>
      </c>
      <c r="W63" s="73">
        <f t="shared" si="14"/>
        <v>0</v>
      </c>
      <c r="X63" s="73">
        <f t="shared" si="15"/>
        <v>1</v>
      </c>
      <c r="Y63" s="73" t="str">
        <f t="shared" si="20"/>
        <v/>
      </c>
      <c r="Z63" s="109" t="str">
        <f t="shared" si="16"/>
        <v/>
      </c>
      <c r="AA63" s="114"/>
      <c r="AB63" s="151"/>
      <c r="AC63" s="74">
        <f>'State Current to Previous Year'!$M$16-AA63</f>
        <v>0</v>
      </c>
      <c r="AD63" s="75" t="e">
        <f>('State Current to Previous Year'!$N$16*'State Current to Previous Year'!$M$16-AB63*AA63)/AC63</f>
        <v>#DIV/0!</v>
      </c>
      <c r="AE63" s="75" t="e">
        <f t="shared" si="37"/>
        <v>#DIV/0!</v>
      </c>
      <c r="AF63" s="75" t="e">
        <f t="shared" si="38"/>
        <v>#DIV/0!</v>
      </c>
      <c r="AG63" s="76" t="e">
        <f t="shared" si="22"/>
        <v>#DIV/0!</v>
      </c>
      <c r="AH63" s="76" t="e">
        <f t="shared" si="23"/>
        <v>#DIV/0!</v>
      </c>
      <c r="AI63" s="73">
        <f t="shared" si="17"/>
        <v>0</v>
      </c>
      <c r="AJ63" s="73">
        <f t="shared" si="18"/>
        <v>1</v>
      </c>
      <c r="AK63" s="73" t="str">
        <f t="shared" si="21"/>
        <v/>
      </c>
      <c r="AL63" s="109" t="str">
        <f t="shared" si="19"/>
        <v/>
      </c>
    </row>
    <row r="64" spans="2:38" s="67" customFormat="1" ht="13.5" thickBot="1" x14ac:dyDescent="0.25">
      <c r="B64" s="102" t="s">
        <v>60</v>
      </c>
      <c r="C64" s="108"/>
      <c r="D64" s="150"/>
      <c r="E64" s="83">
        <f>'State Current to Previous Year'!$M$14-C64</f>
        <v>0</v>
      </c>
      <c r="F64" s="105" t="e">
        <f>('State Current to Previous Year'!$N$14*'State Current to Previous Year'!$M$14-C64*D64)/E64</f>
        <v>#DIV/0!</v>
      </c>
      <c r="G64" s="84" t="e">
        <f t="shared" si="27"/>
        <v>#DIV/0!</v>
      </c>
      <c r="H64" s="84" t="e">
        <f t="shared" si="28"/>
        <v>#DIV/0!</v>
      </c>
      <c r="I64" s="85" t="e">
        <f t="shared" si="29"/>
        <v>#DIV/0!</v>
      </c>
      <c r="J64" s="85" t="e">
        <f t="shared" si="30"/>
        <v>#DIV/0!</v>
      </c>
      <c r="K64" s="81">
        <f t="shared" si="31"/>
        <v>0</v>
      </c>
      <c r="L64" s="81">
        <f t="shared" si="32"/>
        <v>1</v>
      </c>
      <c r="M64" s="82" t="str">
        <f t="shared" si="33"/>
        <v/>
      </c>
      <c r="N64" s="109" t="str">
        <f t="shared" si="34"/>
        <v/>
      </c>
      <c r="O64" s="114"/>
      <c r="P64" s="151"/>
      <c r="Q64" s="74">
        <f>'State Current to Previous Year'!$M$15-O64</f>
        <v>0</v>
      </c>
      <c r="R64" s="75" t="e">
        <f>('State Current to Previous Year'!$N$15*'State Current to Previous Year'!$M$15-O64*P64)/Q64</f>
        <v>#DIV/0!</v>
      </c>
      <c r="S64" s="75" t="e">
        <f t="shared" si="35"/>
        <v>#DIV/0!</v>
      </c>
      <c r="T64" s="75" t="e">
        <f t="shared" si="36"/>
        <v>#DIV/0!</v>
      </c>
      <c r="U64" s="76" t="e">
        <f t="shared" si="24"/>
        <v>#DIV/0!</v>
      </c>
      <c r="V64" s="76" t="e">
        <f t="shared" si="25"/>
        <v>#DIV/0!</v>
      </c>
      <c r="W64" s="73">
        <f t="shared" si="14"/>
        <v>0</v>
      </c>
      <c r="X64" s="73">
        <f t="shared" si="15"/>
        <v>1</v>
      </c>
      <c r="Y64" s="73" t="str">
        <f t="shared" si="20"/>
        <v/>
      </c>
      <c r="Z64" s="109" t="str">
        <f t="shared" si="16"/>
        <v/>
      </c>
      <c r="AA64" s="114"/>
      <c r="AB64" s="151"/>
      <c r="AC64" s="74">
        <f>'State Current to Previous Year'!$M$16-AA64</f>
        <v>0</v>
      </c>
      <c r="AD64" s="75" t="e">
        <f>('State Current to Previous Year'!$N$16*'State Current to Previous Year'!$M$16-AB64*AA64)/AC64</f>
        <v>#DIV/0!</v>
      </c>
      <c r="AE64" s="75" t="e">
        <f t="shared" si="37"/>
        <v>#DIV/0!</v>
      </c>
      <c r="AF64" s="75" t="e">
        <f t="shared" si="38"/>
        <v>#DIV/0!</v>
      </c>
      <c r="AG64" s="76" t="e">
        <f t="shared" si="22"/>
        <v>#DIV/0!</v>
      </c>
      <c r="AH64" s="76" t="e">
        <f t="shared" si="23"/>
        <v>#DIV/0!</v>
      </c>
      <c r="AI64" s="73">
        <f t="shared" si="17"/>
        <v>0</v>
      </c>
      <c r="AJ64" s="73">
        <f t="shared" si="18"/>
        <v>1</v>
      </c>
      <c r="AK64" s="73" t="str">
        <f t="shared" si="21"/>
        <v/>
      </c>
      <c r="AL64" s="109" t="str">
        <f t="shared" si="19"/>
        <v/>
      </c>
    </row>
    <row r="65" spans="2:38" s="67" customFormat="1" ht="13.5" thickBot="1" x14ac:dyDescent="0.25">
      <c r="B65" s="102" t="s">
        <v>61</v>
      </c>
      <c r="C65" s="108"/>
      <c r="D65" s="150"/>
      <c r="E65" s="83">
        <f>'State Current to Previous Year'!$M$14-C65</f>
        <v>0</v>
      </c>
      <c r="F65" s="105" t="e">
        <f>('State Current to Previous Year'!$N$14*'State Current to Previous Year'!$M$14-C65*D65)/E65</f>
        <v>#DIV/0!</v>
      </c>
      <c r="G65" s="84" t="e">
        <f t="shared" si="27"/>
        <v>#DIV/0!</v>
      </c>
      <c r="H65" s="84" t="e">
        <f t="shared" si="28"/>
        <v>#DIV/0!</v>
      </c>
      <c r="I65" s="85" t="e">
        <f t="shared" si="29"/>
        <v>#DIV/0!</v>
      </c>
      <c r="J65" s="85" t="e">
        <f t="shared" si="30"/>
        <v>#DIV/0!</v>
      </c>
      <c r="K65" s="81">
        <f t="shared" si="31"/>
        <v>0</v>
      </c>
      <c r="L65" s="81">
        <f t="shared" si="32"/>
        <v>1</v>
      </c>
      <c r="M65" s="82" t="str">
        <f t="shared" si="33"/>
        <v/>
      </c>
      <c r="N65" s="109" t="str">
        <f t="shared" si="34"/>
        <v/>
      </c>
      <c r="O65" s="114"/>
      <c r="P65" s="151"/>
      <c r="Q65" s="74">
        <f>'State Current to Previous Year'!$M$15-O65</f>
        <v>0</v>
      </c>
      <c r="R65" s="75" t="e">
        <f>('State Current to Previous Year'!$N$15*'State Current to Previous Year'!$M$15-O65*P65)/Q65</f>
        <v>#DIV/0!</v>
      </c>
      <c r="S65" s="75" t="e">
        <f t="shared" si="35"/>
        <v>#DIV/0!</v>
      </c>
      <c r="T65" s="75" t="e">
        <f t="shared" si="36"/>
        <v>#DIV/0!</v>
      </c>
      <c r="U65" s="76" t="e">
        <f t="shared" si="24"/>
        <v>#DIV/0!</v>
      </c>
      <c r="V65" s="76" t="e">
        <f t="shared" si="25"/>
        <v>#DIV/0!</v>
      </c>
      <c r="W65" s="73">
        <f t="shared" si="14"/>
        <v>0</v>
      </c>
      <c r="X65" s="73">
        <f t="shared" si="15"/>
        <v>1</v>
      </c>
      <c r="Y65" s="73" t="str">
        <f t="shared" si="20"/>
        <v/>
      </c>
      <c r="Z65" s="109" t="str">
        <f t="shared" si="16"/>
        <v/>
      </c>
      <c r="AA65" s="114"/>
      <c r="AB65" s="151"/>
      <c r="AC65" s="74">
        <f>'State Current to Previous Year'!$M$16-AA65</f>
        <v>0</v>
      </c>
      <c r="AD65" s="75" t="e">
        <f>('State Current to Previous Year'!$N$16*'State Current to Previous Year'!$M$16-AB65*AA65)/AC65</f>
        <v>#DIV/0!</v>
      </c>
      <c r="AE65" s="75" t="e">
        <f t="shared" si="37"/>
        <v>#DIV/0!</v>
      </c>
      <c r="AF65" s="75" t="e">
        <f t="shared" si="38"/>
        <v>#DIV/0!</v>
      </c>
      <c r="AG65" s="76" t="e">
        <f t="shared" si="22"/>
        <v>#DIV/0!</v>
      </c>
      <c r="AH65" s="76" t="e">
        <f t="shared" si="23"/>
        <v>#DIV/0!</v>
      </c>
      <c r="AI65" s="73">
        <f t="shared" si="17"/>
        <v>0</v>
      </c>
      <c r="AJ65" s="73">
        <f t="shared" si="18"/>
        <v>1</v>
      </c>
      <c r="AK65" s="73" t="str">
        <f t="shared" si="21"/>
        <v/>
      </c>
      <c r="AL65" s="109" t="str">
        <f t="shared" si="19"/>
        <v/>
      </c>
    </row>
    <row r="66" spans="2:38" s="67" customFormat="1" ht="13.5" thickBot="1" x14ac:dyDescent="0.25">
      <c r="B66" s="102" t="s">
        <v>62</v>
      </c>
      <c r="C66" s="108"/>
      <c r="D66" s="150"/>
      <c r="E66" s="83">
        <f>'State Current to Previous Year'!$M$14-C66</f>
        <v>0</v>
      </c>
      <c r="F66" s="105" t="e">
        <f>('State Current to Previous Year'!$N$14*'State Current to Previous Year'!$M$14-C66*D66)/E66</f>
        <v>#DIV/0!</v>
      </c>
      <c r="G66" s="84" t="e">
        <f t="shared" si="27"/>
        <v>#DIV/0!</v>
      </c>
      <c r="H66" s="84" t="e">
        <f t="shared" si="28"/>
        <v>#DIV/0!</v>
      </c>
      <c r="I66" s="85" t="e">
        <f t="shared" si="29"/>
        <v>#DIV/0!</v>
      </c>
      <c r="J66" s="85" t="e">
        <f t="shared" si="30"/>
        <v>#DIV/0!</v>
      </c>
      <c r="K66" s="81">
        <f t="shared" si="31"/>
        <v>0</v>
      </c>
      <c r="L66" s="81">
        <f t="shared" si="32"/>
        <v>1</v>
      </c>
      <c r="M66" s="82" t="str">
        <f t="shared" si="33"/>
        <v/>
      </c>
      <c r="N66" s="109" t="str">
        <f t="shared" si="34"/>
        <v/>
      </c>
      <c r="O66" s="114"/>
      <c r="P66" s="151"/>
      <c r="Q66" s="74">
        <f>'State Current to Previous Year'!$M$15-O66</f>
        <v>0</v>
      </c>
      <c r="R66" s="75" t="e">
        <f>('State Current to Previous Year'!$N$15*'State Current to Previous Year'!$M$15-O66*P66)/Q66</f>
        <v>#DIV/0!</v>
      </c>
      <c r="S66" s="75" t="e">
        <f t="shared" si="35"/>
        <v>#DIV/0!</v>
      </c>
      <c r="T66" s="75" t="e">
        <f t="shared" si="36"/>
        <v>#DIV/0!</v>
      </c>
      <c r="U66" s="76" t="e">
        <f t="shared" si="24"/>
        <v>#DIV/0!</v>
      </c>
      <c r="V66" s="76" t="e">
        <f t="shared" si="25"/>
        <v>#DIV/0!</v>
      </c>
      <c r="W66" s="73">
        <f t="shared" si="14"/>
        <v>0</v>
      </c>
      <c r="X66" s="73">
        <f t="shared" si="15"/>
        <v>1</v>
      </c>
      <c r="Y66" s="73" t="str">
        <f t="shared" si="20"/>
        <v/>
      </c>
      <c r="Z66" s="109" t="str">
        <f t="shared" si="16"/>
        <v/>
      </c>
      <c r="AA66" s="114"/>
      <c r="AB66" s="151"/>
      <c r="AC66" s="74">
        <f>'State Current to Previous Year'!$M$16-AA66</f>
        <v>0</v>
      </c>
      <c r="AD66" s="75" t="e">
        <f>('State Current to Previous Year'!$N$16*'State Current to Previous Year'!$M$16-AB66*AA66)/AC66</f>
        <v>#DIV/0!</v>
      </c>
      <c r="AE66" s="75" t="e">
        <f t="shared" si="37"/>
        <v>#DIV/0!</v>
      </c>
      <c r="AF66" s="75" t="e">
        <f t="shared" si="38"/>
        <v>#DIV/0!</v>
      </c>
      <c r="AG66" s="76" t="e">
        <f t="shared" si="22"/>
        <v>#DIV/0!</v>
      </c>
      <c r="AH66" s="76" t="e">
        <f t="shared" si="23"/>
        <v>#DIV/0!</v>
      </c>
      <c r="AI66" s="73">
        <f t="shared" si="17"/>
        <v>0</v>
      </c>
      <c r="AJ66" s="73">
        <f t="shared" si="18"/>
        <v>1</v>
      </c>
      <c r="AK66" s="73" t="str">
        <f t="shared" si="21"/>
        <v/>
      </c>
      <c r="AL66" s="109" t="str">
        <f t="shared" si="19"/>
        <v/>
      </c>
    </row>
    <row r="67" spans="2:38" s="67" customFormat="1" ht="13.5" thickBot="1" x14ac:dyDescent="0.25">
      <c r="B67" s="102" t="s">
        <v>63</v>
      </c>
      <c r="C67" s="108"/>
      <c r="D67" s="150"/>
      <c r="E67" s="83">
        <f>'State Current to Previous Year'!$M$14-C67</f>
        <v>0</v>
      </c>
      <c r="F67" s="105" t="e">
        <f>('State Current to Previous Year'!$N$14*'State Current to Previous Year'!$M$14-C67*D67)/E67</f>
        <v>#DIV/0!</v>
      </c>
      <c r="G67" s="84" t="e">
        <f t="shared" si="27"/>
        <v>#DIV/0!</v>
      </c>
      <c r="H67" s="84" t="e">
        <f t="shared" si="28"/>
        <v>#DIV/0!</v>
      </c>
      <c r="I67" s="85" t="e">
        <f t="shared" si="29"/>
        <v>#DIV/0!</v>
      </c>
      <c r="J67" s="85" t="e">
        <f t="shared" si="30"/>
        <v>#DIV/0!</v>
      </c>
      <c r="K67" s="81">
        <f t="shared" si="31"/>
        <v>0</v>
      </c>
      <c r="L67" s="81">
        <f t="shared" si="32"/>
        <v>1</v>
      </c>
      <c r="M67" s="82" t="str">
        <f t="shared" si="33"/>
        <v/>
      </c>
      <c r="N67" s="109" t="str">
        <f t="shared" si="34"/>
        <v/>
      </c>
      <c r="O67" s="114"/>
      <c r="P67" s="151"/>
      <c r="Q67" s="74">
        <f>'State Current to Previous Year'!$M$15-O67</f>
        <v>0</v>
      </c>
      <c r="R67" s="75" t="e">
        <f>('State Current to Previous Year'!$N$15*'State Current to Previous Year'!$M$15-O67*P67)/Q67</f>
        <v>#DIV/0!</v>
      </c>
      <c r="S67" s="75" t="e">
        <f t="shared" si="35"/>
        <v>#DIV/0!</v>
      </c>
      <c r="T67" s="75" t="e">
        <f t="shared" si="36"/>
        <v>#DIV/0!</v>
      </c>
      <c r="U67" s="76" t="e">
        <f t="shared" si="24"/>
        <v>#DIV/0!</v>
      </c>
      <c r="V67" s="76" t="e">
        <f t="shared" si="25"/>
        <v>#DIV/0!</v>
      </c>
      <c r="W67" s="73">
        <f t="shared" si="14"/>
        <v>0</v>
      </c>
      <c r="X67" s="73">
        <f t="shared" si="15"/>
        <v>1</v>
      </c>
      <c r="Y67" s="73" t="str">
        <f t="shared" si="20"/>
        <v/>
      </c>
      <c r="Z67" s="109" t="str">
        <f t="shared" si="16"/>
        <v/>
      </c>
      <c r="AA67" s="114"/>
      <c r="AB67" s="151"/>
      <c r="AC67" s="74">
        <f>'State Current to Previous Year'!$M$16-AA67</f>
        <v>0</v>
      </c>
      <c r="AD67" s="75" t="e">
        <f>('State Current to Previous Year'!$N$16*'State Current to Previous Year'!$M$16-AB67*AA67)/AC67</f>
        <v>#DIV/0!</v>
      </c>
      <c r="AE67" s="75" t="e">
        <f t="shared" si="37"/>
        <v>#DIV/0!</v>
      </c>
      <c r="AF67" s="75" t="e">
        <f t="shared" si="38"/>
        <v>#DIV/0!</v>
      </c>
      <c r="AG67" s="76" t="e">
        <f t="shared" si="22"/>
        <v>#DIV/0!</v>
      </c>
      <c r="AH67" s="76" t="e">
        <f t="shared" si="23"/>
        <v>#DIV/0!</v>
      </c>
      <c r="AI67" s="73">
        <f t="shared" si="17"/>
        <v>0</v>
      </c>
      <c r="AJ67" s="73">
        <f t="shared" si="18"/>
        <v>1</v>
      </c>
      <c r="AK67" s="73" t="str">
        <f t="shared" si="21"/>
        <v/>
      </c>
      <c r="AL67" s="109" t="str">
        <f t="shared" si="19"/>
        <v/>
      </c>
    </row>
    <row r="68" spans="2:38" s="67" customFormat="1" ht="13.5" thickBot="1" x14ac:dyDescent="0.25">
      <c r="B68" s="102" t="s">
        <v>64</v>
      </c>
      <c r="C68" s="108"/>
      <c r="D68" s="150"/>
      <c r="E68" s="83">
        <f>'State Current to Previous Year'!$M$14-C68</f>
        <v>0</v>
      </c>
      <c r="F68" s="105" t="e">
        <f>('State Current to Previous Year'!$N$14*'State Current to Previous Year'!$M$14-C68*D68)/E68</f>
        <v>#DIV/0!</v>
      </c>
      <c r="G68" s="84" t="e">
        <f t="shared" si="27"/>
        <v>#DIV/0!</v>
      </c>
      <c r="H68" s="84" t="e">
        <f t="shared" si="28"/>
        <v>#DIV/0!</v>
      </c>
      <c r="I68" s="85" t="e">
        <f t="shared" si="29"/>
        <v>#DIV/0!</v>
      </c>
      <c r="J68" s="85" t="e">
        <f t="shared" si="30"/>
        <v>#DIV/0!</v>
      </c>
      <c r="K68" s="81">
        <f t="shared" si="31"/>
        <v>0</v>
      </c>
      <c r="L68" s="81">
        <f t="shared" si="32"/>
        <v>1</v>
      </c>
      <c r="M68" s="82" t="str">
        <f t="shared" si="33"/>
        <v/>
      </c>
      <c r="N68" s="109" t="str">
        <f t="shared" si="34"/>
        <v/>
      </c>
      <c r="O68" s="114"/>
      <c r="P68" s="151"/>
      <c r="Q68" s="74">
        <f>'State Current to Previous Year'!$M$15-O68</f>
        <v>0</v>
      </c>
      <c r="R68" s="75" t="e">
        <f>('State Current to Previous Year'!$N$15*'State Current to Previous Year'!$M$15-O68*P68)/Q68</f>
        <v>#DIV/0!</v>
      </c>
      <c r="S68" s="75" t="e">
        <f t="shared" si="35"/>
        <v>#DIV/0!</v>
      </c>
      <c r="T68" s="75" t="e">
        <f t="shared" si="36"/>
        <v>#DIV/0!</v>
      </c>
      <c r="U68" s="76" t="e">
        <f t="shared" si="24"/>
        <v>#DIV/0!</v>
      </c>
      <c r="V68" s="76" t="e">
        <f t="shared" si="25"/>
        <v>#DIV/0!</v>
      </c>
      <c r="W68" s="73">
        <f t="shared" si="14"/>
        <v>0</v>
      </c>
      <c r="X68" s="73">
        <f t="shared" si="15"/>
        <v>1</v>
      </c>
      <c r="Y68" s="73" t="str">
        <f t="shared" si="20"/>
        <v/>
      </c>
      <c r="Z68" s="109" t="str">
        <f t="shared" si="16"/>
        <v/>
      </c>
      <c r="AA68" s="114"/>
      <c r="AB68" s="151"/>
      <c r="AC68" s="74">
        <f>'State Current to Previous Year'!$M$16-AA68</f>
        <v>0</v>
      </c>
      <c r="AD68" s="75" t="e">
        <f>('State Current to Previous Year'!$N$16*'State Current to Previous Year'!$M$16-AB68*AA68)/AC68</f>
        <v>#DIV/0!</v>
      </c>
      <c r="AE68" s="75" t="e">
        <f t="shared" si="37"/>
        <v>#DIV/0!</v>
      </c>
      <c r="AF68" s="75" t="e">
        <f t="shared" si="38"/>
        <v>#DIV/0!</v>
      </c>
      <c r="AG68" s="76" t="e">
        <f t="shared" si="22"/>
        <v>#DIV/0!</v>
      </c>
      <c r="AH68" s="76" t="e">
        <f t="shared" si="23"/>
        <v>#DIV/0!</v>
      </c>
      <c r="AI68" s="73">
        <f t="shared" si="17"/>
        <v>0</v>
      </c>
      <c r="AJ68" s="73">
        <f t="shared" si="18"/>
        <v>1</v>
      </c>
      <c r="AK68" s="73" t="str">
        <f t="shared" si="21"/>
        <v/>
      </c>
      <c r="AL68" s="109" t="str">
        <f t="shared" si="19"/>
        <v/>
      </c>
    </row>
    <row r="69" spans="2:38" s="67" customFormat="1" ht="13.5" thickBot="1" x14ac:dyDescent="0.25">
      <c r="B69" s="102" t="s">
        <v>65</v>
      </c>
      <c r="C69" s="108"/>
      <c r="D69" s="150"/>
      <c r="E69" s="83">
        <f>'State Current to Previous Year'!$M$14-C69</f>
        <v>0</v>
      </c>
      <c r="F69" s="105" t="e">
        <f>('State Current to Previous Year'!$N$14*'State Current to Previous Year'!$M$14-C69*D69)/E69</f>
        <v>#DIV/0!</v>
      </c>
      <c r="G69" s="84" t="e">
        <f t="shared" si="27"/>
        <v>#DIV/0!</v>
      </c>
      <c r="H69" s="84" t="e">
        <f t="shared" si="28"/>
        <v>#DIV/0!</v>
      </c>
      <c r="I69" s="85" t="e">
        <f t="shared" si="29"/>
        <v>#DIV/0!</v>
      </c>
      <c r="J69" s="85" t="e">
        <f t="shared" si="30"/>
        <v>#DIV/0!</v>
      </c>
      <c r="K69" s="81">
        <f t="shared" si="31"/>
        <v>0</v>
      </c>
      <c r="L69" s="81">
        <f t="shared" si="32"/>
        <v>1</v>
      </c>
      <c r="M69" s="82" t="str">
        <f t="shared" si="33"/>
        <v/>
      </c>
      <c r="N69" s="109" t="str">
        <f t="shared" si="34"/>
        <v/>
      </c>
      <c r="O69" s="114"/>
      <c r="P69" s="151"/>
      <c r="Q69" s="74">
        <f>'State Current to Previous Year'!$M$15-O69</f>
        <v>0</v>
      </c>
      <c r="R69" s="75" t="e">
        <f>('State Current to Previous Year'!$N$15*'State Current to Previous Year'!$M$15-O69*P69)/Q69</f>
        <v>#DIV/0!</v>
      </c>
      <c r="S69" s="75" t="e">
        <f t="shared" si="35"/>
        <v>#DIV/0!</v>
      </c>
      <c r="T69" s="75" t="e">
        <f t="shared" si="36"/>
        <v>#DIV/0!</v>
      </c>
      <c r="U69" s="76" t="e">
        <f t="shared" si="24"/>
        <v>#DIV/0!</v>
      </c>
      <c r="V69" s="76" t="e">
        <f t="shared" si="25"/>
        <v>#DIV/0!</v>
      </c>
      <c r="W69" s="73">
        <f t="shared" si="14"/>
        <v>0</v>
      </c>
      <c r="X69" s="73">
        <f t="shared" si="15"/>
        <v>1</v>
      </c>
      <c r="Y69" s="73" t="str">
        <f t="shared" si="20"/>
        <v/>
      </c>
      <c r="Z69" s="109" t="str">
        <f t="shared" si="16"/>
        <v/>
      </c>
      <c r="AA69" s="114"/>
      <c r="AB69" s="151"/>
      <c r="AC69" s="74">
        <f>'State Current to Previous Year'!$M$16-AA69</f>
        <v>0</v>
      </c>
      <c r="AD69" s="75" t="e">
        <f>('State Current to Previous Year'!$N$16*'State Current to Previous Year'!$M$16-AB69*AA69)/AC69</f>
        <v>#DIV/0!</v>
      </c>
      <c r="AE69" s="75" t="e">
        <f t="shared" si="37"/>
        <v>#DIV/0!</v>
      </c>
      <c r="AF69" s="75" t="e">
        <f t="shared" si="38"/>
        <v>#DIV/0!</v>
      </c>
      <c r="AG69" s="76" t="e">
        <f t="shared" si="22"/>
        <v>#DIV/0!</v>
      </c>
      <c r="AH69" s="76" t="e">
        <f t="shared" si="23"/>
        <v>#DIV/0!</v>
      </c>
      <c r="AI69" s="73">
        <f t="shared" si="17"/>
        <v>0</v>
      </c>
      <c r="AJ69" s="73">
        <f t="shared" si="18"/>
        <v>1</v>
      </c>
      <c r="AK69" s="73" t="str">
        <f t="shared" si="21"/>
        <v/>
      </c>
      <c r="AL69" s="109" t="str">
        <f t="shared" si="19"/>
        <v/>
      </c>
    </row>
    <row r="70" spans="2:38" s="67" customFormat="1" x14ac:dyDescent="0.2">
      <c r="B70" s="102" t="s">
        <v>66</v>
      </c>
      <c r="C70" s="108"/>
      <c r="D70" s="150"/>
      <c r="E70" s="83">
        <f>'State Current to Previous Year'!$M$14-C70</f>
        <v>0</v>
      </c>
      <c r="F70" s="105" t="e">
        <f>('State Current to Previous Year'!$N$14*'State Current to Previous Year'!$M$14-C70*D70)/E70</f>
        <v>#DIV/0!</v>
      </c>
      <c r="G70" s="84" t="e">
        <f>D70-F70</f>
        <v>#DIV/0!</v>
      </c>
      <c r="H70" s="84" t="e">
        <f>SQRT(D70*(1-D70)/C70+F70*(1-F70)/E70)</f>
        <v>#DIV/0!</v>
      </c>
      <c r="I70" s="85" t="e">
        <f>G70/H70</f>
        <v>#DIV/0!</v>
      </c>
      <c r="J70" s="85" t="e">
        <f>2*(1-NORMDIST(ABS(I70),0,1,TRUE))</f>
        <v>#DIV/0!</v>
      </c>
      <c r="K70" s="81">
        <f>(2*C70*D70+1.645*1.645-1.645*SQRT(1.645*1.645+4*C70*D70*(1-D70)))/(2*(C70+1.645*1.645))</f>
        <v>0</v>
      </c>
      <c r="L70" s="81">
        <f>(2*C70*D70+1.645*1.645+1.645*SQRT(1.645*1.645+4*C70*D70*(1-D70)))/(2*(C70+1.645*1.645))</f>
        <v>1</v>
      </c>
      <c r="M70" s="82" t="str">
        <f>IF(C70="","",IF(D70="","",CONCATENATE("± ",ROUNDUP(LEFT((L70-K70)/2*100,5),2),"%")))</f>
        <v/>
      </c>
      <c r="N70" s="109" t="str">
        <f>IF(D70="",IF(C70="",""),IF(J70&lt;0.1,"Yes","No"))</f>
        <v/>
      </c>
      <c r="O70" s="114"/>
      <c r="P70" s="151"/>
      <c r="Q70" s="74">
        <f>'State Current to Previous Year'!$M$15-O70</f>
        <v>0</v>
      </c>
      <c r="R70" s="75" t="e">
        <f>('State Current to Previous Year'!$N$15*'State Current to Previous Year'!$M$15-O70*P70)/Q70</f>
        <v>#DIV/0!</v>
      </c>
      <c r="S70" s="75" t="e">
        <f t="shared" si="35"/>
        <v>#DIV/0!</v>
      </c>
      <c r="T70" s="75" t="e">
        <f t="shared" si="36"/>
        <v>#DIV/0!</v>
      </c>
      <c r="U70" s="76" t="e">
        <f t="shared" si="24"/>
        <v>#DIV/0!</v>
      </c>
      <c r="V70" s="76" t="e">
        <f t="shared" si="25"/>
        <v>#DIV/0!</v>
      </c>
      <c r="W70" s="73">
        <f t="shared" si="14"/>
        <v>0</v>
      </c>
      <c r="X70" s="73">
        <f t="shared" si="15"/>
        <v>1</v>
      </c>
      <c r="Y70" s="73" t="str">
        <f t="shared" si="20"/>
        <v/>
      </c>
      <c r="Z70" s="109" t="str">
        <f t="shared" si="16"/>
        <v/>
      </c>
      <c r="AA70" s="114"/>
      <c r="AB70" s="151"/>
      <c r="AC70" s="74">
        <f>'State Current to Previous Year'!$M$16-AA70</f>
        <v>0</v>
      </c>
      <c r="AD70" s="75" t="e">
        <f>('State Current to Previous Year'!$N$16*'State Current to Previous Year'!$M$16-AB70*AA70)/AC70</f>
        <v>#DIV/0!</v>
      </c>
      <c r="AE70" s="75" t="e">
        <f t="shared" si="37"/>
        <v>#DIV/0!</v>
      </c>
      <c r="AF70" s="75" t="e">
        <f t="shared" si="38"/>
        <v>#DIV/0!</v>
      </c>
      <c r="AG70" s="76" t="e">
        <f t="shared" si="22"/>
        <v>#DIV/0!</v>
      </c>
      <c r="AH70" s="76" t="e">
        <f t="shared" si="23"/>
        <v>#DIV/0!</v>
      </c>
      <c r="AI70" s="73">
        <f t="shared" si="17"/>
        <v>0</v>
      </c>
      <c r="AJ70" s="73">
        <f t="shared" si="18"/>
        <v>1</v>
      </c>
      <c r="AK70" s="73" t="str">
        <f t="shared" si="21"/>
        <v/>
      </c>
      <c r="AL70" s="109" t="str">
        <f t="shared" si="19"/>
        <v/>
      </c>
    </row>
    <row r="73" spans="2:38" x14ac:dyDescent="0.2">
      <c r="B73" s="49"/>
      <c r="C73" s="77"/>
      <c r="D73" s="77"/>
      <c r="L73" s="50"/>
      <c r="M73" s="49"/>
      <c r="N73" s="49"/>
      <c r="AJ73" s="50"/>
      <c r="AK73" s="8"/>
      <c r="AL73" s="8"/>
    </row>
  </sheetData>
  <sheetProtection password="83AF" sheet="1" objects="1" scenarios="1"/>
  <mergeCells count="15">
    <mergeCell ref="M9:N9"/>
    <mergeCell ref="M10:N10"/>
    <mergeCell ref="B2:Z2"/>
    <mergeCell ref="C8:N8"/>
    <mergeCell ref="AA8:AL8"/>
    <mergeCell ref="B10:B11"/>
    <mergeCell ref="B5:Z5"/>
    <mergeCell ref="B6:Z6"/>
    <mergeCell ref="O8:Z8"/>
    <mergeCell ref="Y9:Z9"/>
    <mergeCell ref="Y10:Z10"/>
    <mergeCell ref="AK9:AL9"/>
    <mergeCell ref="AK10:AL10"/>
    <mergeCell ref="B4:Z4"/>
    <mergeCell ref="B3:Z3"/>
  </mergeCells>
  <conditionalFormatting sqref="B12:AL70">
    <cfRule type="expression" dxfId="4" priority="7">
      <formula>MOD(ROW(),2)=1</formula>
    </cfRule>
    <cfRule type="expression" dxfId="3" priority="8">
      <formula>MOD(ROW(),2)=1</formula>
    </cfRule>
    <cfRule type="expression" priority="9">
      <formula>MOD(ROW(),2) = 1</formula>
    </cfRule>
  </conditionalFormatting>
  <conditionalFormatting sqref="AL12:AL72 AL74:AL1048576 AJ73 Z12:Z72 Z74:Z1048576 X73">
    <cfRule type="cellIs" dxfId="2" priority="1" operator="equal">
      <formula>"Yes"</formula>
    </cfRule>
  </conditionalFormatting>
  <conditionalFormatting sqref="N12:N72 N74:N1048576 L73">
    <cfRule type="cellIs" dxfId="1" priority="3" operator="equal">
      <formula>"Yes"</formula>
    </cfRule>
    <cfRule type="expression" dxfId="0" priority="4">
      <formula>"Yes"</formula>
    </cfRule>
  </conditionalFormatting>
  <pageMargins left="0.25" right="0.25" top="0.75" bottom="0.75"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Description of Calculator</vt:lpstr>
      <vt:lpstr>State Current to Previous Year</vt:lpstr>
      <vt:lpstr>Local to State comparison </vt:lpstr>
      <vt:lpstr>'Description of Calculator'!Print_Area</vt:lpstr>
      <vt:lpstr>'Local to State comparison '!Print_Titles</vt:lpstr>
    </vt:vector>
  </TitlesOfParts>
  <Company>SRI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Taylor Bruckner</dc:creator>
  <cp:lastModifiedBy>Melissa Raspa</cp:lastModifiedBy>
  <cp:lastPrinted>2013-12-19T22:29:11Z</cp:lastPrinted>
  <dcterms:created xsi:type="dcterms:W3CDTF">2012-11-12T16:38:23Z</dcterms:created>
  <dcterms:modified xsi:type="dcterms:W3CDTF">2016-12-08T14:46:59Z</dcterms:modified>
</cp:coreProperties>
</file>